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C16\w\Common\MPO\TIP\2024-2029 TIP\1_FORM\"/>
    </mc:Choice>
  </mc:AlternateContent>
  <xr:revisionPtr revIDLastSave="0" documentId="13_ncr:1_{1635F421-3C9B-4B00-A926-DA20F2D1291F}" xr6:coauthVersionLast="47" xr6:coauthVersionMax="47" xr10:uidLastSave="{00000000-0000-0000-0000-000000000000}"/>
  <bookViews>
    <workbookView xWindow="-120" yWindow="-120" windowWidth="29040" windowHeight="15720" tabRatio="894" activeTab="5" xr2:uid="{06A74C01-87B2-4970-82EC-B718AE562DB1}"/>
  </bookViews>
  <sheets>
    <sheet name="Type CN here" sheetId="79" r:id="rId1"/>
    <sheet name="Type CN here (2)" sheetId="120" r:id="rId2"/>
    <sheet name="Type CN here (3)" sheetId="121" r:id="rId3"/>
    <sheet name="Type CN here (4)" sheetId="122" r:id="rId4"/>
    <sheet name="Type CN here (5)" sheetId="123" r:id="rId5"/>
    <sheet name="FFY 2026 SCHEDULE" sheetId="124" r:id="rId6"/>
    <sheet name="FEDERAL Codes" sheetId="105" r:id="rId7"/>
    <sheet name="STATE Codes" sheetId="106" r:id="rId8"/>
    <sheet name="LOCAL Codes" sheetId="107" r:id="rId9"/>
    <sheet name="Match Ratio Calculator " sheetId="3" r:id="rId10"/>
    <sheet name="Match Ratio Calculator" sheetId="2" state="hidden" r:id="rId11"/>
  </sheets>
  <definedNames>
    <definedName name="_xlnm._FilterDatabase" localSheetId="0" hidden="1">'Type CN here'!$B$20:$AE$34</definedName>
    <definedName name="_xlnm._FilterDatabase" localSheetId="1" hidden="1">'Type CN here (2)'!$B$20:$AE$34</definedName>
    <definedName name="_xlnm._FilterDatabase" localSheetId="2" hidden="1">'Type CN here (3)'!$B$20:$AE$34</definedName>
    <definedName name="_xlnm._FilterDatabase" localSheetId="3" hidden="1">'Type CN here (4)'!$B$20:$AE$34</definedName>
    <definedName name="_xlnm._FilterDatabase" localSheetId="4" hidden="1">'Type CN here (5)'!$B$20:$AE$34</definedName>
    <definedName name="_xlnm.Print_Area" localSheetId="5">'FFY 2026 SCHEDULE'!$B$1:$J$35</definedName>
    <definedName name="_xlnm.Print_Area" localSheetId="0">'Type CN here'!$B$2:$V$38</definedName>
    <definedName name="_xlnm.Print_Area" localSheetId="1">'Type CN here (2)'!$B$2:$V$38</definedName>
    <definedName name="_xlnm.Print_Area" localSheetId="2">'Type CN here (3)'!$B$2:$V$38</definedName>
    <definedName name="_xlnm.Print_Area" localSheetId="3">'Type CN here (4)'!$B$2:$V$38</definedName>
    <definedName name="_xlnm.Print_Area" localSheetId="4">'Type CN here (5)'!$B$2:$V$38</definedName>
    <definedName name="_xlnm.Print_Titles" localSheetId="10">'Match Ratio Calculator'!$3:$3</definedName>
    <definedName name="_xlnm.Print_Titles" localSheetId="9">'Match Ratio Calculator '!$1:$1</definedName>
    <definedName name="tblWorkTypeCodes">#REF!</definedName>
    <definedName name="TIP_Amendment_Spreadsheet_2024_2029" localSheetId="0">'Type CN here'!$C$26:$H$34</definedName>
    <definedName name="TIP_Amendment_Spreadsheet_2024_2029" localSheetId="1">'Type CN here (2)'!$C$26:$H$34</definedName>
    <definedName name="TIP_Amendment_Spreadsheet_2024_2029" localSheetId="2">'Type CN here (3)'!$C$26:$H$34</definedName>
    <definedName name="TIP_Amendment_Spreadsheet_2024_2029" localSheetId="3">'Type CN here (4)'!$C$26:$H$34</definedName>
    <definedName name="TIP_Amendment_Spreadsheet_2024_2029" localSheetId="4">'Type CN here (5)'!$C$26:$H$34</definedName>
    <definedName name="TIP_Amendment_Spreadsheet_2024_2029">#REF!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24" l="1"/>
  <c r="H16" i="124"/>
  <c r="F16" i="124"/>
  <c r="D16" i="124"/>
  <c r="J12" i="124"/>
  <c r="H12" i="124"/>
  <c r="F12" i="124"/>
  <c r="D12" i="124"/>
  <c r="J8" i="124"/>
  <c r="H8" i="124"/>
  <c r="F8" i="124"/>
  <c r="D8" i="124"/>
  <c r="F6" i="124"/>
  <c r="H6" i="124" s="1"/>
  <c r="J6" i="124" s="1"/>
  <c r="AE289" i="123"/>
  <c r="AD289" i="123"/>
  <c r="O28" i="123"/>
  <c r="N28" i="123"/>
  <c r="L28" i="123"/>
  <c r="K28" i="123"/>
  <c r="J28" i="123"/>
  <c r="H28" i="123"/>
  <c r="G28" i="123"/>
  <c r="S26" i="123"/>
  <c r="Q26" i="123"/>
  <c r="U26" i="123" s="1"/>
  <c r="S25" i="123"/>
  <c r="Q25" i="123"/>
  <c r="U25" i="123" s="1"/>
  <c r="S24" i="123"/>
  <c r="Q24" i="123"/>
  <c r="U24" i="123" s="1"/>
  <c r="S23" i="123"/>
  <c r="Q23" i="123"/>
  <c r="U23" i="123" s="1"/>
  <c r="S22" i="123"/>
  <c r="S28" i="123" s="1"/>
  <c r="Q22" i="123"/>
  <c r="Q28" i="123" s="1"/>
  <c r="U21" i="123"/>
  <c r="S21" i="123"/>
  <c r="Q21" i="123"/>
  <c r="AE289" i="122"/>
  <c r="AD289" i="122"/>
  <c r="O28" i="122"/>
  <c r="N28" i="122"/>
  <c r="L28" i="122"/>
  <c r="K28" i="122"/>
  <c r="J28" i="122"/>
  <c r="H28" i="122"/>
  <c r="G28" i="122"/>
  <c r="S26" i="122"/>
  <c r="Q26" i="122"/>
  <c r="U26" i="122" s="1"/>
  <c r="S25" i="122"/>
  <c r="Q25" i="122"/>
  <c r="U25" i="122" s="1"/>
  <c r="S24" i="122"/>
  <c r="Q24" i="122"/>
  <c r="U24" i="122" s="1"/>
  <c r="S23" i="122"/>
  <c r="Q23" i="122"/>
  <c r="U23" i="122" s="1"/>
  <c r="S22" i="122"/>
  <c r="S28" i="122" s="1"/>
  <c r="Q22" i="122"/>
  <c r="Q28" i="122" s="1"/>
  <c r="U21" i="122"/>
  <c r="S21" i="122"/>
  <c r="Q21" i="122"/>
  <c r="AE289" i="121"/>
  <c r="AD289" i="121"/>
  <c r="O28" i="121"/>
  <c r="N28" i="121"/>
  <c r="L28" i="121"/>
  <c r="K28" i="121"/>
  <c r="J28" i="121"/>
  <c r="H28" i="121"/>
  <c r="G28" i="121"/>
  <c r="S26" i="121"/>
  <c r="Q26" i="121"/>
  <c r="U26" i="121" s="1"/>
  <c r="S25" i="121"/>
  <c r="Q25" i="121"/>
  <c r="U25" i="121" s="1"/>
  <c r="S24" i="121"/>
  <c r="Q24" i="121"/>
  <c r="U24" i="121" s="1"/>
  <c r="S23" i="121"/>
  <c r="Q23" i="121"/>
  <c r="U23" i="121" s="1"/>
  <c r="S22" i="121"/>
  <c r="S28" i="121" s="1"/>
  <c r="Q22" i="121"/>
  <c r="U22" i="121" s="1"/>
  <c r="U21" i="121"/>
  <c r="U28" i="121" s="1"/>
  <c r="S21" i="121"/>
  <c r="Q21" i="121"/>
  <c r="AE289" i="120"/>
  <c r="AD289" i="120"/>
  <c r="O28" i="120"/>
  <c r="N28" i="120"/>
  <c r="L28" i="120"/>
  <c r="K28" i="120"/>
  <c r="J28" i="120"/>
  <c r="H28" i="120"/>
  <c r="G28" i="120"/>
  <c r="U26" i="120"/>
  <c r="S26" i="120"/>
  <c r="Q26" i="120"/>
  <c r="S25" i="120"/>
  <c r="U25" i="120" s="1"/>
  <c r="Q25" i="120"/>
  <c r="S24" i="120"/>
  <c r="Q24" i="120"/>
  <c r="U24" i="120" s="1"/>
  <c r="S23" i="120"/>
  <c r="Q23" i="120"/>
  <c r="U23" i="120" s="1"/>
  <c r="S22" i="120"/>
  <c r="S28" i="120" s="1"/>
  <c r="Q22" i="120"/>
  <c r="U22" i="120" s="1"/>
  <c r="U21" i="120"/>
  <c r="U28" i="120" s="1"/>
  <c r="S21" i="120"/>
  <c r="Q21" i="120"/>
  <c r="AE289" i="79"/>
  <c r="AD289" i="79"/>
  <c r="N28" i="79"/>
  <c r="L28" i="79"/>
  <c r="K28" i="79"/>
  <c r="J28" i="79"/>
  <c r="H28" i="79"/>
  <c r="G28" i="79"/>
  <c r="S26" i="79"/>
  <c r="Q26" i="79"/>
  <c r="U26" i="79" s="1"/>
  <c r="S25" i="79"/>
  <c r="Q25" i="79"/>
  <c r="S24" i="79"/>
  <c r="Q24" i="79"/>
  <c r="S23" i="79"/>
  <c r="Q23" i="79"/>
  <c r="Q22" i="79"/>
  <c r="S21" i="79"/>
  <c r="Q21" i="79"/>
  <c r="U22" i="123" l="1"/>
  <c r="U28" i="123" s="1"/>
  <c r="U22" i="122"/>
  <c r="U28" i="122" s="1"/>
  <c r="Q28" i="121"/>
  <c r="Q28" i="120"/>
  <c r="U23" i="79"/>
  <c r="U25" i="79"/>
  <c r="U24" i="79"/>
  <c r="S22" i="79"/>
  <c r="U22" i="79" s="1"/>
  <c r="O28" i="79"/>
  <c r="Q28" i="79"/>
  <c r="U21" i="79"/>
  <c r="S28" i="79" l="1"/>
  <c r="U28" i="79"/>
  <c r="L11" i="3"/>
  <c r="F11" i="3" s="1"/>
  <c r="F12" i="3" s="1"/>
  <c r="G12" i="3" s="1"/>
  <c r="L12" i="3" s="1"/>
  <c r="L8" i="3"/>
  <c r="F8" i="3" s="1"/>
  <c r="F9" i="3" s="1"/>
  <c r="G9" i="3" s="1"/>
  <c r="L9" i="3" s="1"/>
  <c r="L5" i="3"/>
  <c r="L2" i="3"/>
  <c r="F2" i="3" l="1"/>
  <c r="F5" i="3"/>
  <c r="F6" i="3" s="1"/>
  <c r="K9" i="3"/>
  <c r="I9" i="3"/>
  <c r="K12" i="3"/>
  <c r="I12" i="3"/>
  <c r="H5" i="2"/>
  <c r="E29" i="2"/>
  <c r="C29" i="2"/>
  <c r="C30" i="2" s="1"/>
  <c r="D30" i="2" s="1"/>
  <c r="E30" i="2" s="1"/>
  <c r="E26" i="2"/>
  <c r="C26" i="2"/>
  <c r="C27" i="2" s="1"/>
  <c r="D27" i="2" s="1"/>
  <c r="E27" i="2" s="1"/>
  <c r="E24" i="2"/>
  <c r="C24" i="2"/>
  <c r="C25" i="2" s="1"/>
  <c r="D25" i="2" s="1"/>
  <c r="E25" i="2" s="1"/>
  <c r="E20" i="2"/>
  <c r="C20" i="2"/>
  <c r="C21" i="2" s="1"/>
  <c r="D21" i="2" s="1"/>
  <c r="E21" i="2" s="1"/>
  <c r="E18" i="2"/>
  <c r="C18" i="2"/>
  <c r="C19" i="2" s="1"/>
  <c r="D19" i="2" s="1"/>
  <c r="E19" i="2" s="1"/>
  <c r="E15" i="2"/>
  <c r="C15" i="2"/>
  <c r="C16" i="2" s="1"/>
  <c r="D16" i="2" s="1"/>
  <c r="E16" i="2" s="1"/>
  <c r="E13" i="2"/>
  <c r="C13" i="2"/>
  <c r="C14" i="2" s="1"/>
  <c r="D14" i="2" s="1"/>
  <c r="E14" i="2" s="1"/>
  <c r="E10" i="2"/>
  <c r="C10" i="2"/>
  <c r="C11" i="2" s="1"/>
  <c r="D11" i="2" s="1"/>
  <c r="E11" i="2" s="1"/>
  <c r="E7" i="2"/>
  <c r="C7" i="2"/>
  <c r="C8" i="2" s="1"/>
  <c r="D8" i="2" s="1"/>
  <c r="E8" i="2" s="1"/>
  <c r="E4" i="2"/>
  <c r="C4" i="2"/>
  <c r="C5" i="2" s="1"/>
  <c r="D5" i="2" s="1"/>
  <c r="E5" i="2" s="1"/>
  <c r="G6" i="3" l="1"/>
  <c r="L6" i="3" s="1"/>
  <c r="I6" i="3" s="1"/>
  <c r="F3" i="3"/>
  <c r="G3" i="3" s="1"/>
  <c r="L3" i="3" s="1"/>
  <c r="J5" i="2"/>
  <c r="J8" i="2"/>
  <c r="H8" i="2"/>
  <c r="H11" i="2"/>
  <c r="J11" i="2"/>
  <c r="H16" i="2"/>
  <c r="J16" i="2"/>
  <c r="J19" i="2"/>
  <c r="H19" i="2"/>
  <c r="J21" i="2"/>
  <c r="H21" i="2"/>
  <c r="J25" i="2"/>
  <c r="H25" i="2"/>
  <c r="J14" i="2"/>
  <c r="H14" i="2"/>
  <c r="J30" i="2"/>
  <c r="H30" i="2"/>
  <c r="J27" i="2"/>
  <c r="H27" i="2"/>
  <c r="K6" i="3" l="1"/>
  <c r="K3" i="3"/>
  <c r="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89" authorId="0" shapeId="0" xr:uid="{0C54D7AB-4989-431A-8728-2B1EEAA1DA0F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89" authorId="0" shapeId="0" xr:uid="{BBCF9A2C-8342-43DF-900F-45E6450CDB28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89" authorId="0" shapeId="0" xr:uid="{63A3364D-6F64-4613-9C9B-69844116627A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89" authorId="0" shapeId="0" xr:uid="{0B78EE11-F3E6-46CC-B227-9B79C60F3FD5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89" authorId="0" shapeId="0" xr:uid="{503EF177-FA03-49A3-9B2C-5874887D7744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sharedStrings.xml><?xml version="1.0" encoding="utf-8"?>
<sst xmlns="http://schemas.openxmlformats.org/spreadsheetml/2006/main" count="637" uniqueCount="316">
  <si>
    <t>FFY</t>
  </si>
  <si>
    <t>Funding Category</t>
  </si>
  <si>
    <t>...</t>
  </si>
  <si>
    <t>Y</t>
  </si>
  <si>
    <t>Misc</t>
  </si>
  <si>
    <t>NMDOT D-3</t>
  </si>
  <si>
    <t>18</t>
  </si>
  <si>
    <t>District 3 Wide Projects T.B.D.</t>
  </si>
  <si>
    <t>Provide planning, engineering, &amp; design services on an on-call basis.</t>
  </si>
  <si>
    <t>A302212</t>
  </si>
  <si>
    <t>District 3 On-Call Planning &amp; Design Support (FFY 2025)</t>
  </si>
  <si>
    <t>Match Ratio Calculator</t>
  </si>
  <si>
    <t>Fund Source</t>
  </si>
  <si>
    <t>Amount WITH Match</t>
  </si>
  <si>
    <t>TOTAL WITH MATCH             (Enter if total is Known)</t>
  </si>
  <si>
    <t>% Federal Share</t>
  </si>
  <si>
    <t>Rev. Multiplier</t>
  </si>
  <si>
    <t>FEDERAL AMOUNT          (Enter If only Fed Amt is known)</t>
  </si>
  <si>
    <t>% Match</t>
  </si>
  <si>
    <t>MATCH AMOUNT  (State or Local)</t>
  </si>
  <si>
    <t>CMAQ, NHPP, STP-U, STP-Flex,</t>
  </si>
  <si>
    <t>STP-Sm Urb, STP-Rural &amp; TAP</t>
  </si>
  <si>
    <t>(also old EB &amp; NHS)</t>
  </si>
  <si>
    <r>
      <t>HSIP</t>
    </r>
    <r>
      <rPr>
        <sz val="8"/>
        <rFont val="Arial"/>
        <family val="2"/>
      </rPr>
      <t xml:space="preserve"> &amp; Both STP + NHPP on</t>
    </r>
  </si>
  <si>
    <t xml:space="preserve">            Interstates for non-SOV lanes</t>
  </si>
  <si>
    <t>(also old IM &amp; NHS)</t>
  </si>
  <si>
    <t>SPR &amp; HPP (sometimes ratio varies)</t>
  </si>
  <si>
    <t>(Pre-2013 BRR, Scenic Bywy,</t>
  </si>
  <si>
    <t>Borders &amp; Corr.,  Rec. Trails, TCSP)</t>
  </si>
  <si>
    <t>Sect 130 RR Crossing</t>
  </si>
  <si>
    <t>Old STP-E under SAFETEA-LU</t>
  </si>
  <si>
    <t>FTA Fund Sources</t>
  </si>
  <si>
    <t>FTA 5307 &amp; 5309 but ONLY</t>
  </si>
  <si>
    <t>for bus &amp; vehicle purchases</t>
  </si>
  <si>
    <t>FTA 5307 &amp; 5309</t>
  </si>
  <si>
    <t>(for all other purposes)</t>
  </si>
  <si>
    <t>FTA 5308, FTA 5337, FTA 5339</t>
  </si>
  <si>
    <t>FTA 5311 Admin &amp; Capital</t>
  </si>
  <si>
    <t>FTA 5311 Operating ONLY</t>
  </si>
  <si>
    <t>FTA 5311(c) Tribal Transit</t>
  </si>
  <si>
    <t>FLHP (Federal Lands Highway Program) and Miscellaneous Fund Sources</t>
  </si>
  <si>
    <t>FLHP (Federal Lands Hwys Prog.)</t>
  </si>
  <si>
    <r>
      <t>TTP</t>
    </r>
    <r>
      <rPr>
        <sz val="8"/>
        <rFont val="Arial"/>
        <family val="2"/>
      </rPr>
      <t xml:space="preserve"> (old IRR) </t>
    </r>
    <r>
      <rPr>
        <sz val="8"/>
        <rFont val="Arial"/>
        <family val="2"/>
      </rPr>
      <t>DAR-FH-PR-FL-WRR</t>
    </r>
  </si>
  <si>
    <t>HUD, TIGER, STP-Disc, WIPP/DOE</t>
  </si>
  <si>
    <t>match ratio varies check grant or legislation for match % or actual match amount</t>
  </si>
  <si>
    <t>Lead Agency:</t>
  </si>
  <si>
    <t xml:space="preserve">Existing Project Title : </t>
  </si>
  <si>
    <t>Existing Project Description:</t>
  </si>
  <si>
    <t>Existing Terminus From:</t>
  </si>
  <si>
    <t>Existing Terminus To:</t>
  </si>
  <si>
    <t>Proposed Project Title:</t>
  </si>
  <si>
    <t>Proposed Terminus From:</t>
  </si>
  <si>
    <t>Proposed Terminus To:</t>
  </si>
  <si>
    <t>Type "NEW" if it's a new project. The MPO will asign the CN</t>
  </si>
  <si>
    <t>Agency Contact:</t>
  </si>
  <si>
    <t>Email:</t>
  </si>
  <si>
    <t>Ph Number:</t>
  </si>
  <si>
    <t>Route Name:</t>
  </si>
  <si>
    <t>Southernmost/westernmost pt.</t>
  </si>
  <si>
    <t>Northernmost/easternmost pt.</t>
  </si>
  <si>
    <t>Proposed Route Name:</t>
  </si>
  <si>
    <t>Bike/Ped</t>
  </si>
  <si>
    <t>Capacity Project (Additional lanes/New Facility)</t>
  </si>
  <si>
    <t>Highway/Bridge Preservation</t>
  </si>
  <si>
    <t>Intelligent Transportation Systems/Transp. System Management</t>
  </si>
  <si>
    <t>Travel Demand Management</t>
  </si>
  <si>
    <t>Transit</t>
  </si>
  <si>
    <t>Other</t>
  </si>
  <si>
    <t>Specify other:</t>
  </si>
  <si>
    <t>Basic Project Information</t>
  </si>
  <si>
    <t>Financial Information</t>
  </si>
  <si>
    <t xml:space="preserve">Control Number: </t>
  </si>
  <si>
    <r>
      <rPr>
        <b/>
        <sz val="16"/>
        <color theme="0"/>
        <rFont val="Aptos"/>
        <family val="2"/>
      </rPr>
      <t xml:space="preserve">Revision narrative - Explain the type of revision and the reason for the TIP revision request. </t>
    </r>
    <r>
      <rPr>
        <b/>
        <sz val="11"/>
        <color theme="0"/>
        <rFont val="Aptos"/>
        <family val="2"/>
      </rPr>
      <t xml:space="preserve">
(e.g., New, Delete, Delay, or Advance Project. Additional funds, reducing funds, changing FFY, work type change. Project phasing, etc.)</t>
    </r>
  </si>
  <si>
    <r>
      <t xml:space="preserve">NOTES/Supplemental Information – 
</t>
    </r>
    <r>
      <rPr>
        <b/>
        <sz val="11"/>
        <color theme="0"/>
        <rFont val="Aptos"/>
        <family val="2"/>
      </rPr>
      <t>(Add any additional information you would like us to know regarding your revision request)</t>
    </r>
  </si>
  <si>
    <t>Federal Share</t>
  </si>
  <si>
    <t>Match</t>
  </si>
  <si>
    <t>FORMAL AMENDMENT</t>
  </si>
  <si>
    <t>Proposed Description:</t>
  </si>
  <si>
    <t xml:space="preserve">MRMPO Notes – </t>
  </si>
  <si>
    <t>TOTALS</t>
  </si>
  <si>
    <t>Administrative Modification</t>
  </si>
  <si>
    <t>Technical Correction</t>
  </si>
  <si>
    <t>Total Funds after changes</t>
  </si>
  <si>
    <t>Existing Total Funds</t>
  </si>
  <si>
    <t>Existing Local Funds</t>
  </si>
  <si>
    <t>Existing State Funds</t>
  </si>
  <si>
    <t>Existing Federal Funds</t>
  </si>
  <si>
    <t>Amendment Event</t>
  </si>
  <si>
    <t>Deadline for Submission of TIP Amendment Proposals</t>
  </si>
  <si>
    <t>MRMPO Process and Posts Amendments For Public Review**</t>
  </si>
  <si>
    <t>TPTG - Review &amp; Recommendation</t>
  </si>
  <si>
    <t>TCC - Review &amp; Recommendation</t>
  </si>
  <si>
    <t>Enter TIP into ESTIP</t>
  </si>
  <si>
    <t>After TCC</t>
  </si>
  <si>
    <t>MRMPO MTB Approval</t>
  </si>
  <si>
    <t>Final ESTIP Changes (if any)</t>
  </si>
  <si>
    <t>After MTB</t>
  </si>
  <si>
    <t xml:space="preserve"> Secretary of Transportation* Concurrance</t>
  </si>
  <si>
    <t>December 2023</t>
  </si>
  <si>
    <t>FHWA &amp; FTA Concurrance</t>
  </si>
  <si>
    <t>*The Governor's designee is the New Mexico Secretary of Transportation.</t>
  </si>
  <si>
    <t>**Begins MRMPO 15-day minimum public comment period.</t>
  </si>
  <si>
    <t>1st Quarter</t>
  </si>
  <si>
    <t>2nd Quarter</t>
  </si>
  <si>
    <t>3rd Quarter</t>
  </si>
  <si>
    <t>4th Quarter</t>
  </si>
  <si>
    <t>March 2025</t>
  </si>
  <si>
    <t>June 2025</t>
  </si>
  <si>
    <t>September 2025</t>
  </si>
  <si>
    <t>JANUARY 2025</t>
  </si>
  <si>
    <t>APRIL 2025</t>
  </si>
  <si>
    <t>JULY 2025</t>
  </si>
  <si>
    <t>OCTOBER 2025</t>
  </si>
  <si>
    <t xml:space="preserve">
TIP Revision Form
</t>
  </si>
  <si>
    <t>TYPE</t>
  </si>
  <si>
    <t>FEDERAL</t>
  </si>
  <si>
    <t>Row Labels</t>
  </si>
  <si>
    <t>Any Area- Exempt from Limitation (STFE)</t>
  </si>
  <si>
    <t>Carbon Reduction Flex IIJA (CRPF)</t>
  </si>
  <si>
    <t>Carbon Reduction Large IIJA (CRPL)</t>
  </si>
  <si>
    <t>Carbon Reduction Rural IIJA (CRPR)</t>
  </si>
  <si>
    <t>Carbon Reduction Small IIJA (CRPS)</t>
  </si>
  <si>
    <t>Carbon Reduction Urb Clst IIJA (CRPUC)</t>
  </si>
  <si>
    <t>CMAQ - FLEX (CQX)</t>
  </si>
  <si>
    <t>CMAQ - MAND (CAQ)</t>
  </si>
  <si>
    <t>DISADVANTAGED BUSINESS SUPPORT SERVICES (DBE)</t>
  </si>
  <si>
    <t>EMERGENCY RELIEF FUNDS (ERF)</t>
  </si>
  <si>
    <t>FAST BORDER STATE INFRA (SBSI)</t>
  </si>
  <si>
    <t>FED LANDS (FL)</t>
  </si>
  <si>
    <t>Federally Directed Spending - Transportation Planning, Research and Development (FTP)</t>
  </si>
  <si>
    <t>Federally Directed Spending (FDS)</t>
  </si>
  <si>
    <t>HIGH RISK RURAL ROADS (HRRR)</t>
  </si>
  <si>
    <t>Highway Infra Bridge IIJA (HIBP)</t>
  </si>
  <si>
    <t>HIGHWAY INFRA BRIDGE REPLACE- Exempt From Limitation (IBRE)</t>
  </si>
  <si>
    <t>Highway Infra Bridge Replace IIJA (HIBR)</t>
  </si>
  <si>
    <t>Highway Infra Electric Vehicle IIJA-22 (HIEV-22)</t>
  </si>
  <si>
    <t>Highway Infra Electric Vehicle IIJA-23 (HIEV-23)</t>
  </si>
  <si>
    <t>Highway Infra Electric Vehicle IIJA-24 (HIEV-24)</t>
  </si>
  <si>
    <t>Highway Infra Off Bridge IIJA (HIOBP)</t>
  </si>
  <si>
    <t>HIGHWAY SAFETY IMPROVEMENT-VRU (HSIP-VRU)</t>
  </si>
  <si>
    <t>HWY SAFETY IMPROV PROG (HSIP)</t>
  </si>
  <si>
    <t>INCENTIVE FUNDS (STIC)</t>
  </si>
  <si>
    <t>LTAP IIJA (LTAP)</t>
  </si>
  <si>
    <t>METRO PLANNING SATO IIJA (PL-SATO)</t>
  </si>
  <si>
    <t>METROPOLITAN PLANNING (PL)</t>
  </si>
  <si>
    <t>NAT HWY FREIGHT PROG (NHFP)</t>
  </si>
  <si>
    <t>NAT HWY PERF PROG (NHPP)</t>
  </si>
  <si>
    <t>NAT HWY PERF PROG EXEMPT (NHPE)</t>
  </si>
  <si>
    <t>NAT HWY PERF PROG_NC (NHPP_NC)</t>
  </si>
  <si>
    <t>Nationally Significant Projects (INFRA)</t>
  </si>
  <si>
    <t>OJT/SS FUNDS (OJT)</t>
  </si>
  <si>
    <t>PROTECT IIJA (PROTECT)</t>
  </si>
  <si>
    <t>PROTECT-PLAN IIJA (PRO-PLAN)</t>
  </si>
  <si>
    <t>REBUILDING AMERICAN INFRASTRUCTURE WITH SUSTAINABILITY &amp; EQUITY (RAISE)</t>
  </si>
  <si>
    <t>REC TRAILS PROG (RTP)</t>
  </si>
  <si>
    <t>REDIST OF CERTAIN AUTHORITY (RCA)</t>
  </si>
  <si>
    <t>RR CROSSING - HAZ ELIMINATION (RRS)</t>
  </si>
  <si>
    <t>SAFE ROUTES TO SCHOOLS (SRTS)</t>
  </si>
  <si>
    <t>SAFE STREETS FOR ALL GRANT - IMPLEMENTATION (SS4A-IMP)</t>
  </si>
  <si>
    <t>SAFE STREETS FOR ALL GRANT - PLAN (SS4A-PLAN)</t>
  </si>
  <si>
    <t>SEC 154 PEN - USE FOR HSIP (H154)</t>
  </si>
  <si>
    <t>SEC 164 PEN -HSIP MAP-21 EXT (H164)</t>
  </si>
  <si>
    <t>STATE PLAN &amp; RESEARCH SATO IIJA (SPR-SATO)</t>
  </si>
  <si>
    <t>STATE PLANNING &amp; RESEARCH (SPR)</t>
  </si>
  <si>
    <t>STBG Urban Clusters IIJA - 5K to 49,999 (STBGUC)</t>
  </si>
  <si>
    <t>STBG Urban Clusters IIJA - 5K to 49,999 (STBGUC_NC)</t>
  </si>
  <si>
    <t>STBGS Small Urban IIJA - 50K to 200K (STBGS)</t>
  </si>
  <si>
    <t>STBGS Small Urban IIJA - 50K to 200K (STBGS_NC)</t>
  </si>
  <si>
    <t>STP FLEX (STPF)</t>
  </si>
  <si>
    <t>STP FLEX_NC (STPF_NC)</t>
  </si>
  <si>
    <t>STP OFF-SYS BRIDGES_NC (STBO_NC)</t>
  </si>
  <si>
    <t>STP RURAL &lt; 5K (STPR)</t>
  </si>
  <si>
    <t>STP RURAL &lt; 5K_NC (STPR_NC)</t>
  </si>
  <si>
    <t>STP URBAN - 5K TO 200K (STPS)</t>
  </si>
  <si>
    <t>STP URBAN - 5K TO 200K_NC (STPS_NC)</t>
  </si>
  <si>
    <t>STP URBAN &gt; 200K (STPL)</t>
  </si>
  <si>
    <t>STP URBAN &gt; 200K_NC (STPL_NC)</t>
  </si>
  <si>
    <t>SUMMER TRANS. INSTITUTE (NSTI)</t>
  </si>
  <si>
    <t>TLPA Highway Infra Off Bridge IIJA (HIOBP_TLPA)</t>
  </si>
  <si>
    <t>Trans Alt Small Urban IIJA - 50K to 200K (TAPSU)</t>
  </si>
  <si>
    <t>Trans Alt Urban Clusters IIJA - 5K to 49,999 (TAPUC)</t>
  </si>
  <si>
    <t>TRANSP ALT FLEXIBLE (TAPF)</t>
  </si>
  <si>
    <t>TRANSP ALT LARGE URBAN (TAPL)</t>
  </si>
  <si>
    <t>TRANSP ALT RURAL AREA (TAPR)</t>
  </si>
  <si>
    <t>TRANSP ALT SMALL URBAN (TAPS)</t>
  </si>
  <si>
    <t>TRANSP ASSIST PROG - LOCAL (TAPLO)</t>
  </si>
  <si>
    <t>Transportation Enhancements (TPE)</t>
  </si>
  <si>
    <t>Urbanized Areas w/ Population over 200K- Exempt from Limitation (STLE)</t>
  </si>
  <si>
    <t>COMMUNITY GRANTS (HUD)</t>
  </si>
  <si>
    <t>TRIBAL INFRA FUND (TIF)</t>
  </si>
  <si>
    <t>TRIBAL TRANSPORTATION PROG (TTP)</t>
  </si>
  <si>
    <t>CRISI PTC Grant Program (20 % match) (CRISI)</t>
  </si>
  <si>
    <t>FEDERALLY DIRECTED SPENDING - TRANSIT (FDST)</t>
  </si>
  <si>
    <t>FTA 5303 - TRANSIT PLANNING (5303)</t>
  </si>
  <si>
    <t>FTA 5307 - ARPA Assistance (537_ARPA)</t>
  </si>
  <si>
    <t>FTA 5307 - CAPITAL (5307)</t>
  </si>
  <si>
    <t>FTA 5307 - OPERATING (537O)</t>
  </si>
  <si>
    <t>FTA 5307 - SMALL URBAN CAPITAL (537C)</t>
  </si>
  <si>
    <t>FTA 5307 - STIC (537S)</t>
  </si>
  <si>
    <t>FTA 5309 - CAPITAL (5309)</t>
  </si>
  <si>
    <t>FTA 5310 - CAPITAL AWARDS (53C0)</t>
  </si>
  <si>
    <t>FTA 5311 - ADMIN (53A1)</t>
  </si>
  <si>
    <t>FTA 5311 - OPERATING (53O1)</t>
  </si>
  <si>
    <t>FTA 5337 - STATE OF GOOD REPAIR (5337)</t>
  </si>
  <si>
    <t>FTA 5339 - BUS/FACILITY GRANT (539B)</t>
  </si>
  <si>
    <t>FTA 5339 - BUS/FACILITY GRANT (539C)</t>
  </si>
  <si>
    <t>FTA 5339 - BUS/FACILITY GRANT (539G)</t>
  </si>
  <si>
    <t>FTA 5339 - LOW NOW (5339LN)</t>
  </si>
  <si>
    <t>FTA 5339 - STATE OF GOOD REPAIR (5339SGR)</t>
  </si>
  <si>
    <t>FTA Helping Obtain Prosperity for Everyone (HOPE)</t>
  </si>
  <si>
    <t>Innovative Coordinated Access and Mobility (ICAM)</t>
  </si>
  <si>
    <t>Grand Total</t>
  </si>
  <si>
    <t>STATE</t>
  </si>
  <si>
    <t>$250M, Law 2019 Ch. 271 HB2, Sect 9 (HB2_2019_ZD1201)</t>
  </si>
  <si>
    <t>BONDING PROG 2021 (BP21)</t>
  </si>
  <si>
    <t>CAPITAL OUTLAY (CPTO)</t>
  </si>
  <si>
    <t>GENERAL FUND (GF)</t>
  </si>
  <si>
    <t>HB 6 General Fund (HB6GF)</t>
  </si>
  <si>
    <t>HB2 - 2020 Legislative Session (HB2_2020_ZE1201)</t>
  </si>
  <si>
    <t>HB2 - 2021 LEGISLATIVE SESSION (HB2_21_ZF1201)</t>
  </si>
  <si>
    <t>HB2 - 2022 Legislative Session (HB2_22_ZG9006)</t>
  </si>
  <si>
    <t>HB2 - 2022 Section 8 - Wildlife (HB2_WLC_ZG9008)</t>
  </si>
  <si>
    <t>HB2 - 2022 Section 9, Line 2 (HB2_Plan_ZG9002)</t>
  </si>
  <si>
    <t>HB2 - 2023 Legislative Session (HB2_23_ZH9004)</t>
  </si>
  <si>
    <t>HB2 - American Rescue Plan 2021 (HB2_ARP21_ZF3523)</t>
  </si>
  <si>
    <t>Local Government Road Fund (LGRF)</t>
  </si>
  <si>
    <t>LOCAL GOVERNMENT TRANSPORTATION PROJECT FUND (LGTP)</t>
  </si>
  <si>
    <t>Ports of Entry (POE)</t>
  </si>
  <si>
    <t>ROAD FUND (RF)</t>
  </si>
  <si>
    <t>SB72_2023-Wildlife (SB72-WLC)</t>
  </si>
  <si>
    <t>STATE PROG (SP)</t>
  </si>
  <si>
    <t>STATE SEVERANCE TAX (ST)</t>
  </si>
  <si>
    <t>LOCAL</t>
  </si>
  <si>
    <t>LOCAL BOND FUNDS (LOCB)</t>
  </si>
  <si>
    <t>LOCAL CONTRIBUTIONS (LOCC)</t>
  </si>
  <si>
    <t>LOCAL GENERAL FUNDS (LGF)</t>
  </si>
  <si>
    <t>OTHER-PUB-PRIV-PARTNER (OPPP)</t>
  </si>
  <si>
    <t>Soft Match (LSM)</t>
  </si>
  <si>
    <t>BRIDGE REPLACE AND REHAB (BR)</t>
  </si>
  <si>
    <t>BUILD - GRANT (BLDG)</t>
  </si>
  <si>
    <t>CAPITAL AWARDS (5310)</t>
  </si>
  <si>
    <t xml:space="preserve"> </t>
  </si>
  <si>
    <t>COORD BORDER INFRA PROG (CBIP)</t>
  </si>
  <si>
    <t>ENVIRONMENTAL PROTECTION AGENCY (EPA)</t>
  </si>
  <si>
    <t>EQUITY BONUS - EXEMPT FROM LIMITATION (EBE)</t>
  </si>
  <si>
    <t>EQUITY BONUS - SPECIAL LIMIT (EBS)</t>
  </si>
  <si>
    <t>FTA 5309 - TRANS ORIENT DEV PLAN (TODP)</t>
  </si>
  <si>
    <t>FTA 5339 - ALTERNATIVE ANALYSIS (5339)</t>
  </si>
  <si>
    <t>FTA SMALL URBAN BUS (SUBS)</t>
  </si>
  <si>
    <t>HIGH PRIORITY PROJECTS (HPP)</t>
  </si>
  <si>
    <t>Highway Infrastructure – COVID Special Authority, Any Area (CSAF)</t>
  </si>
  <si>
    <t>Highway Infrastructure – COVID Special Authority, Urbanized (CSAL)</t>
  </si>
  <si>
    <t>Highway Infrastructure – COVID Supplemental, Any Area (CSF)</t>
  </si>
  <si>
    <t>Highway Infrastructure – COVID Supplemental, Urbanized (CSL)</t>
  </si>
  <si>
    <t>HOMELAND SECURITY (HLSC)</t>
  </si>
  <si>
    <t>HWY RSCH &amp; DEPLY ENVI FAST HEP (HDRE)</t>
  </si>
  <si>
    <t>INTERSTATE MAINT (IM)</t>
  </si>
  <si>
    <t>INTERSTATE MAINTENANCE DISCRETIONARY (IMD)</t>
  </si>
  <si>
    <t>LETTING ADJUSTMENTS (LETADJ)</t>
  </si>
  <si>
    <t>MINIMUM GUARANTEE - SPECIAL LIMITATION (MGS)</t>
  </si>
  <si>
    <t>MINIMUM GUARANTEE EXEMPT FROM LIMITATION (MGE)</t>
  </si>
  <si>
    <t>Population 5,000 &amp; Under- Exempt from Limitation (STRE)</t>
  </si>
  <si>
    <t>Population 5-200K- Exempt from Limitation (STSE)</t>
  </si>
  <si>
    <t>RELEASES (RELSES)</t>
  </si>
  <si>
    <t>REPURPOSED EARMARK - FORMULA LIMITATION (RPF1)</t>
  </si>
  <si>
    <t>REPURPOSED EARMARK - FORMULA LIMITATION (RPF9)</t>
  </si>
  <si>
    <t>REPURPOSED EARMARK - SPECIAL (RPS0)</t>
  </si>
  <si>
    <t>REPURPOSED EARMARK - SPECIAL (RPS1)</t>
  </si>
  <si>
    <t>REPURPOSED EARMARK - SPECIAL (RPS2)</t>
  </si>
  <si>
    <t>REPURPOSED EARMARK - SPECIAL (RPS9)</t>
  </si>
  <si>
    <t>REPURPOSED EARMARK -NON FED AID (RNB9)</t>
  </si>
  <si>
    <t>REPURPOSED EARMARK- NON FED AID (RND9)</t>
  </si>
  <si>
    <t>REPURPOSED EARMARK- NON FED AID (RNV9)</t>
  </si>
  <si>
    <t>REPURPOSED EARMARK-NON FED AID (RNZ9)</t>
  </si>
  <si>
    <t>REPURPOSED NON-FED AID (RN42)</t>
  </si>
  <si>
    <t>REPURPOSED NON-FED AID (RNT2)</t>
  </si>
  <si>
    <t>REPURPOSING EXEMPT FROM LIMITATION (RPE9)</t>
  </si>
  <si>
    <t>RR CROSSING - PROTECTIVE DEVICES (RRP)</t>
  </si>
  <si>
    <t>STP OFF-SYS BRIDGES (STBO)</t>
  </si>
  <si>
    <t>STP Optional Safety (STOP)</t>
  </si>
  <si>
    <t>STP-DEMOS, PL 107-87, 330- NON FED AID (RN79)</t>
  </si>
  <si>
    <t>STRATEGIC HWY RESEARCH 2 (SHR2)</t>
  </si>
  <si>
    <t>TECH INNO DEPLOY (TIDP)</t>
  </si>
  <si>
    <t>TRANSP INFR FINANCE &amp; INNOV ACT (TIFI)</t>
  </si>
  <si>
    <t>USDOT TIGER GRANT (TGER)</t>
  </si>
  <si>
    <t>$89M, Law 2019 Ch. 271 HB2, Sect 9 (L089)</t>
  </si>
  <si>
    <t>CARES Act Fund (CAF)</t>
  </si>
  <si>
    <t>CONTRACT MAINT (SWCM)</t>
  </si>
  <si>
    <t>DEPARTMENT OF ENERGY (DOE)</t>
  </si>
  <si>
    <t>GENERAL APPROPRIATION FUND PROGRAM (GAFP)</t>
  </si>
  <si>
    <t>Highway Infrastructure Fund (HIF)</t>
  </si>
  <si>
    <t>NAVAJO NATION DOT (NAV)</t>
  </si>
  <si>
    <t>WASTE ISOLATION PILOT (WIPP)</t>
  </si>
  <si>
    <t>LOCAL IMPACT FEE FUNDS (LIFF)</t>
  </si>
  <si>
    <t>LOCAL MAP FUNDS (LMF)</t>
  </si>
  <si>
    <t>TRIBAL GOVERNMENT FUNDS (LTGF)</t>
  </si>
  <si>
    <t>TRIBAL TRANSP PROG MATCH (TTPM)</t>
  </si>
  <si>
    <t>TXDOT Funds (TXDOT)</t>
  </si>
  <si>
    <r>
      <t xml:space="preserve">REVISION TYPE </t>
    </r>
    <r>
      <rPr>
        <b/>
        <sz val="9"/>
        <color theme="1"/>
        <rFont val="Aptos"/>
        <family val="2"/>
      </rPr>
      <t>(Drop down list):</t>
    </r>
  </si>
  <si>
    <r>
      <t xml:space="preserve">Project Type </t>
    </r>
    <r>
      <rPr>
        <b/>
        <sz val="9"/>
        <rFont val="Aptos"/>
        <family val="2"/>
      </rPr>
      <t>(Drop down list)</t>
    </r>
    <r>
      <rPr>
        <b/>
        <sz val="11"/>
        <rFont val="Aptos"/>
        <family val="2"/>
      </rPr>
      <t>:</t>
    </r>
  </si>
  <si>
    <r>
      <t xml:space="preserve">PHASE
</t>
    </r>
    <r>
      <rPr>
        <b/>
        <sz val="8"/>
        <rFont val="Aptos"/>
        <family val="2"/>
      </rPr>
      <t>(PE, ROW, CON, CE, UT)</t>
    </r>
  </si>
  <si>
    <t>Current Project's Information</t>
  </si>
  <si>
    <t>Proposed Project's Information</t>
  </si>
  <si>
    <t>PRIMARY PROJECT TYPE#</t>
  </si>
  <si>
    <t>New/
Proposed Federal
Funds</t>
  </si>
  <si>
    <t>New/
Proposed 
State
Funds</t>
  </si>
  <si>
    <t>New/
Proposed 
Local
Funds</t>
  </si>
  <si>
    <t xml:space="preserve">New/
Proposed 
Total Funds
</t>
  </si>
  <si>
    <t>MPO ID #:</t>
  </si>
  <si>
    <t xml:space="preserve">23 CFR 450.326(i) states that:
The Transportation Improvement Program (TIP) must be consistent with the approved Metropolitan Transportation Plan (MTP).  </t>
  </si>
  <si>
    <t xml:space="preserve">For New Projects, type the MPO ID # from the 2045 MTP. </t>
  </si>
  <si>
    <r>
      <t xml:space="preserve">Transportation Improvement Program (TIP)
</t>
    </r>
    <r>
      <rPr>
        <b/>
        <sz val="26"/>
        <color rgb="FFCC3399"/>
        <rFont val="Calibri"/>
        <family val="2"/>
        <scheme val="minor"/>
      </rPr>
      <t>FFY 2026</t>
    </r>
  </si>
  <si>
    <t>November 2025</t>
  </si>
  <si>
    <t>February 2026</t>
  </si>
  <si>
    <t>May 2026</t>
  </si>
  <si>
    <t>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</si>
</sst>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000"/>
    <numFmt numFmtId="168" formatCode="0.0000000"/>
    <numFmt numFmtId="169" formatCode="0.000"/>
    <numFmt numFmtId="170" formatCode="[$-F800]dddd\,\ mmmm\ dd\,\ yyyy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22"/>
      <name val="Arial"/>
      <family val="2"/>
    </font>
    <font>
      <sz val="8"/>
      <color indexed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6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9FD9D9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.5"/>
      <color theme="5" tint="-0.249977111117893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2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rgb="FFCC33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 tint="0.34998626667073579"/>
      <name val="Aptos"/>
      <family val="2"/>
    </font>
    <font>
      <b/>
      <sz val="36"/>
      <color theme="3" tint="-0.249977111117893"/>
      <name val="Aptos"/>
      <family val="2"/>
    </font>
    <font>
      <b/>
      <i/>
      <sz val="11"/>
      <name val="Aptos"/>
      <family val="2"/>
    </font>
    <font>
      <b/>
      <i/>
      <sz val="12"/>
      <color theme="1"/>
      <name val="Aptos"/>
      <family val="2"/>
    </font>
    <font>
      <b/>
      <i/>
      <sz val="11"/>
      <color rgb="FF800080"/>
      <name val="Aptos"/>
      <family val="2"/>
    </font>
    <font>
      <b/>
      <i/>
      <sz val="11"/>
      <color theme="1"/>
      <name val="Aptos"/>
      <family val="2"/>
    </font>
    <font>
      <b/>
      <sz val="11"/>
      <color rgb="FF800080"/>
      <name val="Aptos"/>
      <family val="2"/>
    </font>
    <font>
      <b/>
      <sz val="14"/>
      <color rgb="FF800080"/>
      <name val="Aptos"/>
      <family val="2"/>
    </font>
    <font>
      <b/>
      <sz val="9"/>
      <color theme="1"/>
      <name val="Aptos"/>
      <family val="2"/>
    </font>
    <font>
      <b/>
      <sz val="10"/>
      <color rgb="FF800080"/>
      <name val="Aptos"/>
      <family val="2"/>
    </font>
    <font>
      <b/>
      <sz val="9"/>
      <name val="Aptos"/>
      <family val="2"/>
    </font>
    <font>
      <b/>
      <sz val="11"/>
      <color rgb="FF002060"/>
      <name val="Aptos"/>
      <family val="2"/>
    </font>
    <font>
      <b/>
      <sz val="10"/>
      <name val="Aptos"/>
      <family val="2"/>
    </font>
    <font>
      <b/>
      <sz val="8"/>
      <name val="Aptos"/>
      <family val="2"/>
    </font>
    <font>
      <b/>
      <sz val="16"/>
      <name val="Aptos"/>
      <family val="2"/>
    </font>
    <font>
      <b/>
      <i/>
      <sz val="11"/>
      <color theme="9" tint="-0.249977111117893"/>
      <name val="Aptos"/>
      <family val="2"/>
    </font>
    <font>
      <b/>
      <sz val="14"/>
      <name val="Aptos"/>
      <family val="2"/>
    </font>
    <font>
      <b/>
      <sz val="14"/>
      <color theme="1"/>
      <name val="Aptos"/>
      <family val="2"/>
    </font>
    <font>
      <b/>
      <i/>
      <sz val="12"/>
      <color rgb="FF800080"/>
      <name val="Aptos"/>
      <family val="2"/>
    </font>
    <font>
      <u/>
      <sz val="12"/>
      <color theme="10"/>
      <name val="Aptos"/>
      <family val="2"/>
    </font>
    <font>
      <b/>
      <sz val="12"/>
      <color rgb="FF800080"/>
      <name val="Aptos"/>
      <family val="2"/>
    </font>
    <font>
      <b/>
      <sz val="9"/>
      <color rgb="FF800080"/>
      <name val="Aptos"/>
      <family val="2"/>
    </font>
    <font>
      <b/>
      <sz val="12"/>
      <color rgb="FF80008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9"/>
      <color rgb="FF800080"/>
      <name val="Calibri"/>
      <family val="2"/>
      <scheme val="minor"/>
    </font>
    <font>
      <b/>
      <sz val="12.5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FD9D9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E9F7F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8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1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/>
      <right/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hair">
        <color auto="1"/>
      </bottom>
      <diagonal/>
    </border>
    <border>
      <left style="thick">
        <color theme="7" tint="-0.24994659260841701"/>
      </left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 style="thick">
        <color theme="7" tint="-0.24994659260841701"/>
      </right>
      <top style="hair">
        <color auto="1"/>
      </top>
      <bottom style="thick">
        <color theme="7" tint="-0.24994659260841701"/>
      </bottom>
      <diagonal/>
    </border>
    <border>
      <left style="thick">
        <color theme="7" tint="-0.24994659260841701"/>
      </left>
      <right/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hair">
        <color auto="1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hair">
        <color auto="1"/>
      </bottom>
      <diagonal/>
    </border>
    <border>
      <left/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/>
      <top style="hair">
        <color auto="1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 style="hair">
        <color auto="1"/>
      </top>
      <bottom style="thick">
        <color theme="7" tint="-0.24994659260841701"/>
      </bottom>
      <diagonal/>
    </border>
    <border>
      <left style="thick">
        <color rgb="FF44A9AA"/>
      </left>
      <right/>
      <top style="thick">
        <color rgb="FF44A9AA"/>
      </top>
      <bottom/>
      <diagonal/>
    </border>
    <border>
      <left/>
      <right/>
      <top style="thick">
        <color rgb="FF44A9AA"/>
      </top>
      <bottom/>
      <diagonal/>
    </border>
    <border>
      <left/>
      <right style="thick">
        <color rgb="FF44A9AA"/>
      </right>
      <top style="thick">
        <color rgb="FF44A9AA"/>
      </top>
      <bottom/>
      <diagonal/>
    </border>
    <border>
      <left style="thick">
        <color rgb="FF44A9AA"/>
      </left>
      <right/>
      <top/>
      <bottom/>
      <diagonal/>
    </border>
    <border>
      <left/>
      <right style="thick">
        <color rgb="FF44A9AA"/>
      </right>
      <top/>
      <bottom/>
      <diagonal/>
    </border>
    <border>
      <left style="thick">
        <color rgb="FF44A9AA"/>
      </left>
      <right/>
      <top/>
      <bottom style="thick">
        <color rgb="FF44A9AA"/>
      </bottom>
      <diagonal/>
    </border>
    <border>
      <left/>
      <right/>
      <top/>
      <bottom style="thick">
        <color rgb="FF44A9AA"/>
      </bottom>
      <diagonal/>
    </border>
    <border>
      <left/>
      <right style="thick">
        <color rgb="FF44A9AA"/>
      </right>
      <top/>
      <bottom style="thick">
        <color rgb="FF44A9AA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ck">
        <color theme="3" tint="-0.24994659260841701"/>
      </left>
      <right style="hair">
        <color indexed="64"/>
      </right>
      <top style="thick">
        <color theme="3" tint="-0.24994659260841701"/>
      </top>
      <bottom style="thick">
        <color theme="3" tint="-0.24994659260841701"/>
      </bottom>
      <diagonal/>
    </border>
    <border>
      <left style="hair">
        <color indexed="64"/>
      </left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 style="thick">
        <color rgb="FF44A9AA"/>
      </left>
      <right/>
      <top style="thick">
        <color rgb="FF44A9AA"/>
      </top>
      <bottom style="thick">
        <color rgb="FF44A9AA"/>
      </bottom>
      <diagonal/>
    </border>
    <border>
      <left/>
      <right/>
      <top style="thick">
        <color rgb="FF44A9AA"/>
      </top>
      <bottom style="thick">
        <color rgb="FF44A9AA"/>
      </bottom>
      <diagonal/>
    </border>
    <border>
      <left/>
      <right style="thick">
        <color rgb="FF44A9AA"/>
      </right>
      <top style="thick">
        <color rgb="FF44A9AA"/>
      </top>
      <bottom style="thick">
        <color rgb="FF44A9AA"/>
      </bottom>
      <diagonal/>
    </border>
    <border>
      <left/>
      <right/>
      <top style="thick">
        <color theme="7" tint="-0.24994659260841701"/>
      </top>
      <bottom style="thick">
        <color theme="7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24" fillId="0" borderId="0" applyNumberFormat="0" applyFill="0" applyBorder="0" applyAlignment="0" applyProtection="0"/>
  </cellStyleXfs>
  <cellXfs count="341">
    <xf numFmtId="0" fontId="0" fillId="0" borderId="0" xfId="0"/>
    <xf numFmtId="0" fontId="7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166" fontId="7" fillId="0" borderId="0" xfId="2" applyNumberFormat="1" applyFont="1" applyAlignment="1">
      <alignment vertical="center" wrapText="1"/>
    </xf>
    <xf numFmtId="8" fontId="7" fillId="0" borderId="0" xfId="2" applyNumberFormat="1" applyFont="1" applyAlignment="1">
      <alignment vertical="center"/>
    </xf>
    <xf numFmtId="10" fontId="7" fillId="0" borderId="0" xfId="2" applyNumberFormat="1" applyFont="1" applyAlignment="1">
      <alignment vertical="center"/>
    </xf>
    <xf numFmtId="167" fontId="7" fillId="0" borderId="0" xfId="2" applyNumberFormat="1" applyFont="1" applyAlignment="1">
      <alignment vertical="center"/>
    </xf>
    <xf numFmtId="166" fontId="7" fillId="0" borderId="0" xfId="2" applyNumberFormat="1" applyFont="1" applyAlignment="1">
      <alignment vertical="center"/>
    </xf>
    <xf numFmtId="0" fontId="6" fillId="0" borderId="0" xfId="2"/>
    <xf numFmtId="0" fontId="9" fillId="2" borderId="4" xfId="2" applyFont="1" applyFill="1" applyBorder="1" applyAlignment="1">
      <alignment vertical="center" wrapText="1"/>
    </xf>
    <xf numFmtId="166" fontId="9" fillId="2" borderId="5" xfId="2" applyNumberFormat="1" applyFont="1" applyFill="1" applyBorder="1" applyAlignment="1">
      <alignment horizontal="center" vertical="center" wrapText="1"/>
    </xf>
    <xf numFmtId="166" fontId="10" fillId="3" borderId="5" xfId="2" applyNumberFormat="1" applyFont="1" applyFill="1" applyBorder="1" applyAlignment="1">
      <alignment horizontal="center" vertical="center" wrapText="1"/>
    </xf>
    <xf numFmtId="8" fontId="9" fillId="2" borderId="5" xfId="2" applyNumberFormat="1" applyFont="1" applyFill="1" applyBorder="1" applyAlignment="1">
      <alignment horizontal="center" vertical="center" wrapText="1"/>
    </xf>
    <xf numFmtId="10" fontId="9" fillId="2" borderId="5" xfId="2" applyNumberFormat="1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vertical="center" wrapText="1"/>
    </xf>
    <xf numFmtId="166" fontId="11" fillId="2" borderId="7" xfId="2" applyNumberFormat="1" applyFont="1" applyFill="1" applyBorder="1" applyAlignment="1">
      <alignment horizontal="right" vertical="center" wrapText="1"/>
    </xf>
    <xf numFmtId="166" fontId="12" fillId="0" borderId="8" xfId="2" applyNumberFormat="1" applyFont="1" applyBorder="1" applyAlignment="1" applyProtection="1">
      <alignment horizontal="right" vertical="center" wrapText="1"/>
      <protection locked="0"/>
    </xf>
    <xf numFmtId="8" fontId="7" fillId="2" borderId="9" xfId="2" applyNumberFormat="1" applyFont="1" applyFill="1" applyBorder="1" applyAlignment="1">
      <alignment vertical="center"/>
    </xf>
    <xf numFmtId="10" fontId="7" fillId="2" borderId="7" xfId="2" applyNumberFormat="1" applyFont="1" applyFill="1" applyBorder="1" applyAlignment="1">
      <alignment vertical="center"/>
    </xf>
    <xf numFmtId="168" fontId="13" fillId="2" borderId="10" xfId="2" applyNumberFormat="1" applyFont="1" applyFill="1" applyBorder="1" applyAlignment="1">
      <alignment vertical="center"/>
    </xf>
    <xf numFmtId="166" fontId="12" fillId="0" borderId="8" xfId="2" applyNumberFormat="1" applyFont="1" applyBorder="1" applyAlignment="1" applyProtection="1">
      <alignment vertical="center"/>
      <protection locked="0"/>
    </xf>
    <xf numFmtId="166" fontId="7" fillId="2" borderId="11" xfId="2" applyNumberFormat="1" applyFont="1" applyFill="1" applyBorder="1" applyAlignment="1">
      <alignment vertical="center"/>
    </xf>
    <xf numFmtId="0" fontId="9" fillId="4" borderId="12" xfId="2" applyFont="1" applyFill="1" applyBorder="1" applyAlignment="1">
      <alignment vertical="center" wrapText="1"/>
    </xf>
    <xf numFmtId="166" fontId="9" fillId="4" borderId="13" xfId="2" applyNumberFormat="1" applyFont="1" applyFill="1" applyBorder="1" applyAlignment="1">
      <alignment vertical="center" wrapText="1"/>
    </xf>
    <xf numFmtId="166" fontId="11" fillId="2" borderId="14" xfId="2" applyNumberFormat="1" applyFont="1" applyFill="1" applyBorder="1" applyAlignment="1">
      <alignment vertical="center" wrapText="1"/>
    </xf>
    <xf numFmtId="8" fontId="7" fillId="2" borderId="1" xfId="2" applyNumberFormat="1" applyFont="1" applyFill="1" applyBorder="1" applyAlignment="1">
      <alignment vertical="center"/>
    </xf>
    <xf numFmtId="10" fontId="9" fillId="2" borderId="1" xfId="2" applyNumberFormat="1" applyFont="1" applyFill="1" applyBorder="1" applyAlignment="1">
      <alignment vertical="center"/>
    </xf>
    <xf numFmtId="167" fontId="7" fillId="2" borderId="1" xfId="2" applyNumberFormat="1" applyFont="1" applyFill="1" applyBorder="1" applyAlignment="1">
      <alignment vertical="center"/>
    </xf>
    <xf numFmtId="166" fontId="14" fillId="4" borderId="15" xfId="2" applyNumberFormat="1" applyFont="1" applyFill="1" applyBorder="1" applyAlignment="1">
      <alignment vertical="center"/>
    </xf>
    <xf numFmtId="166" fontId="9" fillId="4" borderId="1" xfId="2" applyNumberFormat="1" applyFont="1" applyFill="1" applyBorder="1" applyAlignment="1">
      <alignment vertical="center"/>
    </xf>
    <xf numFmtId="0" fontId="7" fillId="4" borderId="16" xfId="2" applyFont="1" applyFill="1" applyBorder="1" applyAlignment="1">
      <alignment vertical="center" wrapText="1"/>
    </xf>
    <xf numFmtId="166" fontId="9" fillId="2" borderId="13" xfId="2" applyNumberFormat="1" applyFont="1" applyFill="1" applyBorder="1" applyAlignment="1">
      <alignment vertical="center" wrapText="1"/>
    </xf>
    <xf numFmtId="166" fontId="11" fillId="2" borderId="17" xfId="2" applyNumberFormat="1" applyFont="1" applyFill="1" applyBorder="1" applyAlignment="1">
      <alignment vertical="center" wrapText="1"/>
    </xf>
    <xf numFmtId="10" fontId="7" fillId="2" borderId="1" xfId="2" applyNumberFormat="1" applyFont="1" applyFill="1" applyBorder="1" applyAlignment="1">
      <alignment vertical="center"/>
    </xf>
    <xf numFmtId="166" fontId="14" fillId="2" borderId="1" xfId="2" applyNumberFormat="1" applyFont="1" applyFill="1" applyBorder="1" applyAlignment="1">
      <alignment vertical="center"/>
    </xf>
    <xf numFmtId="166" fontId="9" fillId="2" borderId="1" xfId="2" applyNumberFormat="1" applyFont="1" applyFill="1" applyBorder="1" applyAlignment="1">
      <alignment vertical="center"/>
    </xf>
    <xf numFmtId="0" fontId="9" fillId="5" borderId="6" xfId="2" applyFont="1" applyFill="1" applyBorder="1" applyAlignment="1">
      <alignment vertical="center" wrapText="1"/>
    </xf>
    <xf numFmtId="168" fontId="13" fillId="2" borderId="11" xfId="2" applyNumberFormat="1" applyFont="1" applyFill="1" applyBorder="1" applyAlignment="1">
      <alignment vertical="center"/>
    </xf>
    <xf numFmtId="0" fontId="7" fillId="5" borderId="12" xfId="2" applyFont="1" applyFill="1" applyBorder="1" applyAlignment="1">
      <alignment vertical="center" wrapText="1"/>
    </xf>
    <xf numFmtId="166" fontId="9" fillId="5" borderId="13" xfId="2" applyNumberFormat="1" applyFont="1" applyFill="1" applyBorder="1" applyAlignment="1">
      <alignment vertical="center" wrapText="1"/>
    </xf>
    <xf numFmtId="166" fontId="14" fillId="5" borderId="15" xfId="2" applyNumberFormat="1" applyFont="1" applyFill="1" applyBorder="1" applyAlignment="1">
      <alignment vertical="center"/>
    </xf>
    <xf numFmtId="166" fontId="9" fillId="5" borderId="1" xfId="2" applyNumberFormat="1" applyFont="1" applyFill="1" applyBorder="1" applyAlignment="1">
      <alignment vertical="center"/>
    </xf>
    <xf numFmtId="0" fontId="7" fillId="5" borderId="16" xfId="2" applyFont="1" applyFill="1" applyBorder="1" applyAlignment="1">
      <alignment vertical="center" wrapText="1"/>
    </xf>
    <xf numFmtId="0" fontId="9" fillId="6" borderId="6" xfId="2" applyFont="1" applyFill="1" applyBorder="1" applyAlignment="1">
      <alignment vertical="center" wrapText="1"/>
    </xf>
    <xf numFmtId="0" fontId="7" fillId="6" borderId="12" xfId="2" applyFont="1" applyFill="1" applyBorder="1" applyAlignment="1">
      <alignment vertical="center" wrapText="1"/>
    </xf>
    <xf numFmtId="166" fontId="9" fillId="6" borderId="13" xfId="2" applyNumberFormat="1" applyFont="1" applyFill="1" applyBorder="1" applyAlignment="1">
      <alignment vertical="center" wrapText="1"/>
    </xf>
    <xf numFmtId="166" fontId="14" fillId="6" borderId="15" xfId="2" applyNumberFormat="1" applyFont="1" applyFill="1" applyBorder="1" applyAlignment="1">
      <alignment vertical="center"/>
    </xf>
    <xf numFmtId="166" fontId="9" fillId="6" borderId="1" xfId="2" applyNumberFormat="1" applyFont="1" applyFill="1" applyBorder="1" applyAlignment="1">
      <alignment vertical="center"/>
    </xf>
    <xf numFmtId="0" fontId="7" fillId="6" borderId="16" xfId="2" applyFont="1" applyFill="1" applyBorder="1" applyAlignment="1">
      <alignment vertical="center" wrapText="1"/>
    </xf>
    <xf numFmtId="0" fontId="9" fillId="5" borderId="18" xfId="2" applyFont="1" applyFill="1" applyBorder="1" applyAlignment="1">
      <alignment vertical="center" wrapText="1"/>
    </xf>
    <xf numFmtId="166" fontId="11" fillId="2" borderId="19" xfId="2" applyNumberFormat="1" applyFont="1" applyFill="1" applyBorder="1" applyAlignment="1">
      <alignment vertical="center" wrapText="1"/>
    </xf>
    <xf numFmtId="0" fontId="7" fillId="7" borderId="6" xfId="2" applyFont="1" applyFill="1" applyBorder="1" applyAlignment="1">
      <alignment vertical="center" wrapText="1"/>
    </xf>
    <xf numFmtId="0" fontId="7" fillId="7" borderId="20" xfId="2" applyFont="1" applyFill="1" applyBorder="1" applyAlignment="1">
      <alignment vertical="center" wrapText="1"/>
    </xf>
    <xf numFmtId="166" fontId="9" fillId="7" borderId="21" xfId="2" applyNumberFormat="1" applyFont="1" applyFill="1" applyBorder="1" applyAlignment="1">
      <alignment vertical="center" wrapText="1"/>
    </xf>
    <xf numFmtId="8" fontId="7" fillId="2" borderId="22" xfId="2" applyNumberFormat="1" applyFont="1" applyFill="1" applyBorder="1" applyAlignment="1">
      <alignment vertical="center"/>
    </xf>
    <xf numFmtId="10" fontId="9" fillId="2" borderId="22" xfId="2" applyNumberFormat="1" applyFont="1" applyFill="1" applyBorder="1" applyAlignment="1">
      <alignment vertical="center"/>
    </xf>
    <xf numFmtId="167" fontId="7" fillId="2" borderId="22" xfId="2" applyNumberFormat="1" applyFont="1" applyFill="1" applyBorder="1" applyAlignment="1">
      <alignment vertical="center"/>
    </xf>
    <xf numFmtId="166" fontId="14" fillId="7" borderId="23" xfId="2" applyNumberFormat="1" applyFont="1" applyFill="1" applyBorder="1" applyAlignment="1">
      <alignment vertical="center"/>
    </xf>
    <xf numFmtId="166" fontId="9" fillId="7" borderId="22" xfId="2" applyNumberFormat="1" applyFont="1" applyFill="1" applyBorder="1" applyAlignment="1">
      <alignment vertical="center"/>
    </xf>
    <xf numFmtId="0" fontId="9" fillId="8" borderId="6" xfId="2" applyFont="1" applyFill="1" applyBorder="1" applyAlignment="1">
      <alignment vertical="center" wrapText="1"/>
    </xf>
    <xf numFmtId="168" fontId="13" fillId="2" borderId="27" xfId="2" applyNumberFormat="1" applyFont="1" applyFill="1" applyBorder="1" applyAlignment="1">
      <alignment vertical="center"/>
    </xf>
    <xf numFmtId="0" fontId="9" fillId="8" borderId="12" xfId="2" applyFont="1" applyFill="1" applyBorder="1" applyAlignment="1">
      <alignment vertical="center" wrapText="1"/>
    </xf>
    <xf numFmtId="166" fontId="9" fillId="8" borderId="13" xfId="2" applyNumberFormat="1" applyFont="1" applyFill="1" applyBorder="1" applyAlignment="1">
      <alignment vertical="center" wrapText="1"/>
    </xf>
    <xf numFmtId="167" fontId="7" fillId="2" borderId="15" xfId="2" applyNumberFormat="1" applyFont="1" applyFill="1" applyBorder="1" applyAlignment="1">
      <alignment vertical="center"/>
    </xf>
    <xf numFmtId="166" fontId="14" fillId="8" borderId="15" xfId="2" applyNumberFormat="1" applyFont="1" applyFill="1" applyBorder="1" applyAlignment="1">
      <alignment vertical="center"/>
    </xf>
    <xf numFmtId="166" fontId="9" fillId="8" borderId="1" xfId="2" applyNumberFormat="1" applyFont="1" applyFill="1" applyBorder="1" applyAlignment="1">
      <alignment vertical="center"/>
    </xf>
    <xf numFmtId="0" fontId="9" fillId="9" borderId="6" xfId="2" applyFont="1" applyFill="1" applyBorder="1" applyAlignment="1">
      <alignment vertical="center" wrapText="1"/>
    </xf>
    <xf numFmtId="0" fontId="9" fillId="9" borderId="12" xfId="2" applyFont="1" applyFill="1" applyBorder="1" applyAlignment="1">
      <alignment vertical="center" wrapText="1"/>
    </xf>
    <xf numFmtId="166" fontId="9" fillId="9" borderId="13" xfId="2" applyNumberFormat="1" applyFont="1" applyFill="1" applyBorder="1" applyAlignment="1">
      <alignment vertical="center" wrapText="1"/>
    </xf>
    <xf numFmtId="166" fontId="14" fillId="9" borderId="15" xfId="2" applyNumberFormat="1" applyFont="1" applyFill="1" applyBorder="1" applyAlignment="1">
      <alignment vertical="center"/>
    </xf>
    <xf numFmtId="166" fontId="9" fillId="9" borderId="1" xfId="2" applyNumberFormat="1" applyFont="1" applyFill="1" applyBorder="1" applyAlignment="1">
      <alignment vertical="center"/>
    </xf>
    <xf numFmtId="0" fontId="7" fillId="9" borderId="12" xfId="2" applyFont="1" applyFill="1" applyBorder="1" applyAlignment="1">
      <alignment vertical="center" wrapText="1"/>
    </xf>
    <xf numFmtId="166" fontId="7" fillId="2" borderId="28" xfId="2" applyNumberFormat="1" applyFont="1" applyFill="1" applyBorder="1" applyAlignment="1">
      <alignment vertical="center" wrapText="1"/>
    </xf>
    <xf numFmtId="0" fontId="9" fillId="9" borderId="16" xfId="2" applyFont="1" applyFill="1" applyBorder="1" applyAlignment="1">
      <alignment vertical="center" wrapText="1"/>
    </xf>
    <xf numFmtId="10" fontId="7" fillId="2" borderId="22" xfId="2" applyNumberFormat="1" applyFont="1" applyFill="1" applyBorder="1" applyAlignment="1">
      <alignment vertical="center"/>
    </xf>
    <xf numFmtId="166" fontId="14" fillId="2" borderId="22" xfId="2" applyNumberFormat="1" applyFont="1" applyFill="1" applyBorder="1" applyAlignment="1">
      <alignment vertical="center"/>
    </xf>
    <xf numFmtId="166" fontId="9" fillId="2" borderId="22" xfId="2" applyNumberFormat="1" applyFont="1" applyFill="1" applyBorder="1" applyAlignment="1">
      <alignment vertical="center"/>
    </xf>
    <xf numFmtId="169" fontId="13" fillId="2" borderId="11" xfId="2" applyNumberFormat="1" applyFont="1" applyFill="1" applyBorder="1" applyAlignment="1">
      <alignment vertical="center"/>
    </xf>
    <xf numFmtId="0" fontId="7" fillId="10" borderId="6" xfId="2" applyFont="1" applyFill="1" applyBorder="1" applyAlignment="1">
      <alignment vertical="center" wrapText="1"/>
    </xf>
    <xf numFmtId="0" fontId="9" fillId="10" borderId="12" xfId="2" applyFont="1" applyFill="1" applyBorder="1" applyAlignment="1">
      <alignment vertical="center" wrapText="1"/>
    </xf>
    <xf numFmtId="166" fontId="9" fillId="10" borderId="13" xfId="2" applyNumberFormat="1" applyFont="1" applyFill="1" applyBorder="1" applyAlignment="1">
      <alignment vertical="center" wrapText="1"/>
    </xf>
    <xf numFmtId="166" fontId="14" fillId="10" borderId="15" xfId="2" applyNumberFormat="1" applyFont="1" applyFill="1" applyBorder="1" applyAlignment="1">
      <alignment vertical="center"/>
    </xf>
    <xf numFmtId="166" fontId="9" fillId="10" borderId="1" xfId="2" applyNumberFormat="1" applyFont="1" applyFill="1" applyBorder="1" applyAlignment="1">
      <alignment vertical="center"/>
    </xf>
    <xf numFmtId="0" fontId="7" fillId="10" borderId="29" xfId="2" applyFont="1" applyFill="1" applyBorder="1" applyAlignment="1">
      <alignment vertical="center" wrapText="1"/>
    </xf>
    <xf numFmtId="166" fontId="21" fillId="0" borderId="64" xfId="2" applyNumberFormat="1" applyFont="1" applyBorder="1" applyAlignment="1" applyProtection="1">
      <alignment vertical="center"/>
      <protection locked="0"/>
    </xf>
    <xf numFmtId="166" fontId="18" fillId="0" borderId="65" xfId="2" applyNumberFormat="1" applyFont="1" applyBorder="1" applyAlignment="1" applyProtection="1">
      <alignment horizontal="right" vertical="center" wrapText="1"/>
      <protection locked="0"/>
    </xf>
    <xf numFmtId="0" fontId="18" fillId="12" borderId="0" xfId="2" applyFont="1" applyFill="1"/>
    <xf numFmtId="0" fontId="18" fillId="12" borderId="0" xfId="2" applyFont="1" applyFill="1" applyAlignment="1">
      <alignment vertical="center" wrapText="1"/>
    </xf>
    <xf numFmtId="10" fontId="17" fillId="18" borderId="72" xfId="2" applyNumberFormat="1" applyFont="1" applyFill="1" applyBorder="1" applyAlignment="1">
      <alignment horizontal="center" vertical="center" wrapText="1"/>
    </xf>
    <xf numFmtId="10" fontId="17" fillId="18" borderId="73" xfId="2" applyNumberFormat="1" applyFont="1" applyFill="1" applyBorder="1" applyAlignment="1">
      <alignment horizontal="center" vertical="center" wrapText="1"/>
    </xf>
    <xf numFmtId="166" fontId="19" fillId="12" borderId="0" xfId="2" applyNumberFormat="1" applyFont="1" applyFill="1" applyAlignment="1">
      <alignment horizontal="center" vertical="center" wrapText="1"/>
    </xf>
    <xf numFmtId="166" fontId="17" fillId="18" borderId="13" xfId="2" applyNumberFormat="1" applyFont="1" applyFill="1" applyBorder="1" applyAlignment="1">
      <alignment horizontal="center" vertical="center" wrapText="1"/>
    </xf>
    <xf numFmtId="166" fontId="17" fillId="15" borderId="65" xfId="2" applyNumberFormat="1" applyFont="1" applyFill="1" applyBorder="1" applyAlignment="1">
      <alignment horizontal="center" vertical="center" wrapText="1"/>
    </xf>
    <xf numFmtId="166" fontId="17" fillId="19" borderId="64" xfId="2" applyNumberFormat="1" applyFont="1" applyFill="1" applyBorder="1" applyAlignment="1">
      <alignment horizontal="center" vertical="center" wrapText="1"/>
    </xf>
    <xf numFmtId="166" fontId="17" fillId="18" borderId="0" xfId="2" applyNumberFormat="1" applyFont="1" applyFill="1" applyAlignment="1">
      <alignment horizontal="center" vertical="center" wrapText="1"/>
    </xf>
    <xf numFmtId="8" fontId="3" fillId="12" borderId="35" xfId="2" applyNumberFormat="1" applyFont="1" applyFill="1" applyBorder="1" applyAlignment="1">
      <alignment horizontal="center" vertical="center" wrapText="1"/>
    </xf>
    <xf numFmtId="167" fontId="3" fillId="12" borderId="5" xfId="2" applyNumberFormat="1" applyFont="1" applyFill="1" applyBorder="1" applyAlignment="1">
      <alignment horizontal="center" vertical="center" wrapText="1"/>
    </xf>
    <xf numFmtId="0" fontId="18" fillId="12" borderId="0" xfId="2" applyFont="1" applyFill="1" applyAlignment="1">
      <alignment vertical="center"/>
    </xf>
    <xf numFmtId="10" fontId="18" fillId="0" borderId="68" xfId="2" applyNumberFormat="1" applyFont="1" applyBorder="1" applyAlignment="1">
      <alignment horizontal="center" vertical="center"/>
    </xf>
    <xf numFmtId="10" fontId="18" fillId="0" borderId="69" xfId="2" applyNumberFormat="1" applyFont="1" applyBorder="1" applyAlignment="1">
      <alignment horizontal="center" vertical="center"/>
    </xf>
    <xf numFmtId="166" fontId="21" fillId="12" borderId="0" xfId="2" applyNumberFormat="1" applyFont="1" applyFill="1" applyAlignment="1">
      <alignment horizontal="right" vertical="center" wrapText="1"/>
    </xf>
    <xf numFmtId="166" fontId="20" fillId="0" borderId="13" xfId="2" applyNumberFormat="1" applyFont="1" applyBorder="1" applyAlignment="1">
      <alignment horizontal="right" vertical="center" wrapText="1"/>
    </xf>
    <xf numFmtId="166" fontId="18" fillId="12" borderId="0" xfId="2" applyNumberFormat="1" applyFont="1" applyFill="1" applyAlignment="1">
      <alignment vertical="center"/>
    </xf>
    <xf numFmtId="8" fontId="18" fillId="12" borderId="9" xfId="2" applyNumberFormat="1" applyFont="1" applyFill="1" applyBorder="1" applyAlignment="1">
      <alignment vertical="center"/>
    </xf>
    <xf numFmtId="168" fontId="18" fillId="12" borderId="10" xfId="2" applyNumberFormat="1" applyFont="1" applyFill="1" applyBorder="1" applyAlignment="1">
      <alignment vertical="center"/>
    </xf>
    <xf numFmtId="10" fontId="3" fillId="0" borderId="68" xfId="2" applyNumberFormat="1" applyFont="1" applyBorder="1" applyAlignment="1">
      <alignment horizontal="center" vertical="center"/>
    </xf>
    <xf numFmtId="10" fontId="3" fillId="0" borderId="69" xfId="2" applyNumberFormat="1" applyFont="1" applyBorder="1" applyAlignment="1">
      <alignment horizontal="center" vertical="center"/>
    </xf>
    <xf numFmtId="166" fontId="20" fillId="12" borderId="34" xfId="2" applyNumberFormat="1" applyFont="1" applyFill="1" applyBorder="1" applyAlignment="1">
      <alignment vertical="center" wrapText="1"/>
    </xf>
    <xf numFmtId="166" fontId="3" fillId="0" borderId="13" xfId="2" applyNumberFormat="1" applyFont="1" applyBorder="1" applyAlignment="1">
      <alignment vertical="center" wrapText="1"/>
    </xf>
    <xf numFmtId="166" fontId="22" fillId="12" borderId="0" xfId="2" applyNumberFormat="1" applyFont="1" applyFill="1" applyAlignment="1">
      <alignment vertical="center" wrapText="1"/>
    </xf>
    <xf numFmtId="166" fontId="20" fillId="12" borderId="0" xfId="2" applyNumberFormat="1" applyFont="1" applyFill="1" applyAlignment="1">
      <alignment vertical="center" wrapText="1"/>
    </xf>
    <xf numFmtId="166" fontId="23" fillId="13" borderId="0" xfId="2" applyNumberFormat="1" applyFont="1" applyFill="1" applyAlignment="1">
      <alignment vertical="center"/>
    </xf>
    <xf numFmtId="8" fontId="18" fillId="12" borderId="28" xfId="2" applyNumberFormat="1" applyFont="1" applyFill="1" applyBorder="1" applyAlignment="1">
      <alignment vertical="center"/>
    </xf>
    <xf numFmtId="167" fontId="18" fillId="12" borderId="1" xfId="2" applyNumberFormat="1" applyFont="1" applyFill="1" applyBorder="1" applyAlignment="1">
      <alignment vertical="center"/>
    </xf>
    <xf numFmtId="10" fontId="18" fillId="0" borderId="70" xfId="2" applyNumberFormat="1" applyFont="1" applyBorder="1" applyAlignment="1">
      <alignment horizontal="center" vertical="center"/>
    </xf>
    <xf numFmtId="10" fontId="18" fillId="0" borderId="71" xfId="2" applyNumberFormat="1" applyFont="1" applyBorder="1" applyAlignment="1">
      <alignment horizontal="center" vertical="center"/>
    </xf>
    <xf numFmtId="166" fontId="3" fillId="12" borderId="0" xfId="2" applyNumberFormat="1" applyFont="1" applyFill="1" applyAlignment="1">
      <alignment vertical="center"/>
    </xf>
    <xf numFmtId="10" fontId="18" fillId="0" borderId="66" xfId="2" applyNumberFormat="1" applyFont="1" applyBorder="1" applyAlignment="1">
      <alignment horizontal="center" vertical="center"/>
    </xf>
    <xf numFmtId="10" fontId="18" fillId="0" borderId="67" xfId="2" applyNumberFormat="1" applyFont="1" applyBorder="1" applyAlignment="1">
      <alignment horizontal="center" vertical="center"/>
    </xf>
    <xf numFmtId="168" fontId="18" fillId="12" borderId="11" xfId="2" applyNumberFormat="1" applyFont="1" applyFill="1" applyBorder="1" applyAlignment="1">
      <alignment vertical="center"/>
    </xf>
    <xf numFmtId="169" fontId="18" fillId="12" borderId="11" xfId="2" applyNumberFormat="1" applyFont="1" applyFill="1" applyBorder="1" applyAlignment="1">
      <alignment vertical="center"/>
    </xf>
    <xf numFmtId="10" fontId="3" fillId="0" borderId="70" xfId="2" applyNumberFormat="1" applyFont="1" applyBorder="1" applyAlignment="1">
      <alignment horizontal="center" vertical="center"/>
    </xf>
    <xf numFmtId="10" fontId="3" fillId="0" borderId="71" xfId="2" applyNumberFormat="1" applyFont="1" applyBorder="1" applyAlignment="1">
      <alignment horizontal="center" vertical="center"/>
    </xf>
    <xf numFmtId="10" fontId="18" fillId="12" borderId="0" xfId="2" applyNumberFormat="1" applyFont="1" applyFill="1" applyAlignment="1">
      <alignment horizontal="center" vertical="center"/>
    </xf>
    <xf numFmtId="166" fontId="18" fillId="12" borderId="0" xfId="2" applyNumberFormat="1" applyFont="1" applyFill="1" applyAlignment="1">
      <alignment vertical="center" wrapText="1"/>
    </xf>
    <xf numFmtId="8" fontId="18" fillId="12" borderId="0" xfId="2" applyNumberFormat="1" applyFont="1" applyFill="1" applyAlignment="1">
      <alignment vertical="center"/>
    </xf>
    <xf numFmtId="167" fontId="18" fillId="12" borderId="0" xfId="2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23" xfId="0" applyFont="1" applyBorder="1" applyAlignment="1">
      <alignment horizontal="center" vertical="center" wrapText="1"/>
    </xf>
    <xf numFmtId="0" fontId="26" fillId="11" borderId="2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9" fontId="26" fillId="11" borderId="15" xfId="0" applyNumberFormat="1" applyFont="1" applyFill="1" applyBorder="1" applyAlignment="1">
      <alignment horizontal="center" vertical="center" wrapText="1"/>
    </xf>
    <xf numFmtId="0" fontId="28" fillId="20" borderId="1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70" fontId="28" fillId="20" borderId="1" xfId="0" applyNumberFormat="1" applyFont="1" applyFill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0" fontId="29" fillId="0" borderId="33" xfId="0" applyNumberFormat="1" applyFont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170" fontId="30" fillId="21" borderId="1" xfId="0" applyNumberFormat="1" applyFont="1" applyFill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70" fontId="30" fillId="0" borderId="33" xfId="0" applyNumberFormat="1" applyFont="1" applyBorder="1" applyAlignment="1">
      <alignment horizontal="center" vertical="center" wrapText="1"/>
    </xf>
    <xf numFmtId="0" fontId="31" fillId="22" borderId="1" xfId="0" applyFont="1" applyFill="1" applyBorder="1" applyAlignment="1">
      <alignment horizontal="center" vertical="center" wrapText="1"/>
    </xf>
    <xf numFmtId="170" fontId="31" fillId="22" borderId="1" xfId="0" applyNumberFormat="1" applyFont="1" applyFill="1" applyBorder="1" applyAlignment="1">
      <alignment horizontal="center" vertical="center" wrapText="1"/>
    </xf>
    <xf numFmtId="0" fontId="31" fillId="23" borderId="1" xfId="0" applyFont="1" applyFill="1" applyBorder="1" applyAlignment="1">
      <alignment horizontal="center" vertical="center" wrapText="1"/>
    </xf>
    <xf numFmtId="170" fontId="31" fillId="23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170" fontId="31" fillId="24" borderId="1" xfId="0" applyNumberFormat="1" applyFont="1" applyFill="1" applyBorder="1" applyAlignment="1">
      <alignment horizontal="center" vertical="center" wrapText="1"/>
    </xf>
    <xf numFmtId="0" fontId="30" fillId="25" borderId="1" xfId="0" applyFont="1" applyFill="1" applyBorder="1" applyAlignment="1">
      <alignment horizontal="center" vertical="center" wrapText="1"/>
    </xf>
    <xf numFmtId="49" fontId="30" fillId="25" borderId="1" xfId="0" applyNumberFormat="1" applyFont="1" applyFill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33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0" fontId="31" fillId="26" borderId="1" xfId="0" applyFont="1" applyFill="1" applyBorder="1" applyAlignment="1">
      <alignment horizontal="center" vertical="center" wrapText="1"/>
    </xf>
    <xf numFmtId="49" fontId="31" fillId="26" borderId="1" xfId="0" applyNumberFormat="1" applyFont="1" applyFill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2" fillId="0" borderId="0" xfId="0" applyFont="1"/>
    <xf numFmtId="0" fontId="0" fillId="27" borderId="0" xfId="0" applyFill="1"/>
    <xf numFmtId="0" fontId="0" fillId="28" borderId="0" xfId="0" applyFill="1"/>
    <xf numFmtId="0" fontId="0" fillId="27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36" fillId="0" borderId="0" xfId="0" applyFont="1" applyFill="1"/>
    <xf numFmtId="0" fontId="35" fillId="0" borderId="0" xfId="0" applyFont="1" applyFill="1"/>
    <xf numFmtId="0" fontId="37" fillId="0" borderId="0" xfId="0" applyFont="1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34" fillId="0" borderId="0" xfId="0" applyFont="1" applyFill="1"/>
    <xf numFmtId="0" fontId="0" fillId="32" borderId="0" xfId="0" applyFill="1"/>
    <xf numFmtId="0" fontId="38" fillId="11" borderId="0" xfId="0" applyFont="1" applyFill="1" applyAlignment="1">
      <alignment horizontal="left" vertical="center"/>
    </xf>
    <xf numFmtId="0" fontId="38" fillId="11" borderId="0" xfId="0" applyFont="1" applyFill="1" applyAlignment="1">
      <alignment horizontal="left" vertical="center" wrapText="1"/>
    </xf>
    <xf numFmtId="0" fontId="38" fillId="11" borderId="0" xfId="0" applyFont="1" applyFill="1" applyAlignment="1">
      <alignment horizontal="center" vertical="center" wrapText="1"/>
    </xf>
    <xf numFmtId="0" fontId="38" fillId="11" borderId="0" xfId="0" applyFont="1" applyFill="1" applyAlignment="1">
      <alignment horizontal="center" vertical="center"/>
    </xf>
    <xf numFmtId="0" fontId="39" fillId="11" borderId="0" xfId="0" applyFont="1" applyFill="1" applyAlignment="1">
      <alignment horizontal="left" vertical="center"/>
    </xf>
    <xf numFmtId="165" fontId="40" fillId="11" borderId="0" xfId="1" applyNumberFormat="1" applyFont="1" applyFill="1" applyBorder="1" applyAlignment="1" applyProtection="1">
      <alignment horizontal="left" vertical="center"/>
    </xf>
    <xf numFmtId="165" fontId="39" fillId="11" borderId="0" xfId="1" applyNumberFormat="1" applyFont="1" applyFill="1" applyBorder="1" applyAlignment="1" applyProtection="1">
      <alignment horizontal="left" vertical="center"/>
    </xf>
    <xf numFmtId="165" fontId="38" fillId="11" borderId="0" xfId="1" applyNumberFormat="1" applyFont="1" applyFill="1" applyBorder="1" applyAlignment="1" applyProtection="1">
      <alignment horizontal="left" vertical="center"/>
    </xf>
    <xf numFmtId="0" fontId="38" fillId="0" borderId="0" xfId="0" applyFont="1" applyAlignment="1">
      <alignment horizontal="left" vertical="center"/>
    </xf>
    <xf numFmtId="0" fontId="39" fillId="14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0" fillId="11" borderId="0" xfId="0" applyFont="1" applyFill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5" fillId="14" borderId="0" xfId="0" applyFont="1" applyFill="1" applyAlignment="1">
      <alignment horizontal="left" vertical="center"/>
    </xf>
    <xf numFmtId="164" fontId="38" fillId="0" borderId="62" xfId="0" applyNumberFormat="1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38" fillId="0" borderId="62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0" fontId="40" fillId="11" borderId="0" xfId="0" applyFont="1" applyFill="1" applyAlignment="1">
      <alignment vertical="center"/>
    </xf>
    <xf numFmtId="165" fontId="40" fillId="11" borderId="0" xfId="1" applyNumberFormat="1" applyFont="1" applyFill="1" applyBorder="1" applyAlignment="1" applyProtection="1">
      <alignment vertical="center"/>
    </xf>
    <xf numFmtId="0" fontId="39" fillId="0" borderId="40" xfId="0" applyFont="1" applyBorder="1" applyAlignment="1">
      <alignment vertical="center" wrapText="1"/>
    </xf>
    <xf numFmtId="0" fontId="39" fillId="17" borderId="56" xfId="0" applyFont="1" applyFill="1" applyBorder="1" applyAlignment="1">
      <alignment horizontal="right" vertical="center" wrapText="1"/>
    </xf>
    <xf numFmtId="0" fontId="38" fillId="14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right" vertical="center"/>
    </xf>
    <xf numFmtId="0" fontId="49" fillId="0" borderId="1" xfId="0" applyFont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horizontal="center" vertical="center" wrapText="1"/>
      <protection locked="0"/>
    </xf>
    <xf numFmtId="0" fontId="49" fillId="0" borderId="1" xfId="0" applyFont="1" applyBorder="1" applyAlignment="1" applyProtection="1">
      <alignment horizontal="center" vertical="top" wrapText="1"/>
      <protection locked="0"/>
    </xf>
    <xf numFmtId="165" fontId="46" fillId="0" borderId="13" xfId="1" applyNumberFormat="1" applyFont="1" applyFill="1" applyBorder="1" applyAlignment="1" applyProtection="1">
      <alignment horizontal="left" vertical="center"/>
      <protection locked="0"/>
    </xf>
    <xf numFmtId="165" fontId="46" fillId="16" borderId="45" xfId="0" applyNumberFormat="1" applyFont="1" applyFill="1" applyBorder="1" applyAlignment="1" applyProtection="1">
      <alignment horizontal="left" vertical="center"/>
      <protection locked="0"/>
    </xf>
    <xf numFmtId="0" fontId="46" fillId="14" borderId="0" xfId="0" applyFont="1" applyFill="1" applyAlignment="1">
      <alignment horizontal="left" vertical="center"/>
    </xf>
    <xf numFmtId="165" fontId="46" fillId="0" borderId="63" xfId="1" applyNumberFormat="1" applyFont="1" applyFill="1" applyBorder="1" applyAlignment="1" applyProtection="1">
      <alignment horizontal="left" vertical="center"/>
      <protection locked="0"/>
    </xf>
    <xf numFmtId="165" fontId="46" fillId="0" borderId="0" xfId="0" applyNumberFormat="1" applyFont="1" applyAlignment="1">
      <alignment horizontal="left" vertical="center"/>
    </xf>
    <xf numFmtId="165" fontId="46" fillId="0" borderId="1" xfId="1" applyNumberFormat="1" applyFont="1" applyFill="1" applyBorder="1" applyAlignment="1" applyProtection="1">
      <alignment horizontal="left" vertical="center"/>
    </xf>
    <xf numFmtId="165" fontId="46" fillId="16" borderId="45" xfId="1" applyNumberFormat="1" applyFont="1" applyFill="1" applyBorder="1" applyAlignment="1" applyProtection="1">
      <alignment horizontal="left" vertical="center"/>
    </xf>
    <xf numFmtId="0" fontId="39" fillId="14" borderId="0" xfId="0" applyFont="1" applyFill="1" applyAlignment="1">
      <alignment horizontal="right" vertical="center"/>
    </xf>
    <xf numFmtId="0" fontId="46" fillId="11" borderId="0" xfId="0" applyFont="1" applyFill="1" applyAlignment="1">
      <alignment horizontal="left" vertical="center"/>
    </xf>
    <xf numFmtId="0" fontId="40" fillId="11" borderId="0" xfId="0" applyFont="1" applyFill="1" applyAlignment="1">
      <alignment horizontal="left" vertical="center"/>
    </xf>
    <xf numFmtId="165" fontId="46" fillId="0" borderId="0" xfId="0" applyNumberFormat="1" applyFont="1" applyAlignment="1">
      <alignment horizontal="left" vertical="center" wrapText="1"/>
    </xf>
    <xf numFmtId="165" fontId="46" fillId="0" borderId="0" xfId="0" applyNumberFormat="1" applyFont="1" applyAlignment="1">
      <alignment horizontal="center" vertical="center"/>
    </xf>
    <xf numFmtId="165" fontId="46" fillId="16" borderId="46" xfId="0" applyNumberFormat="1" applyFont="1" applyFill="1" applyBorder="1" applyAlignment="1" applyProtection="1">
      <alignment horizontal="left" vertical="center"/>
      <protection locked="0"/>
    </xf>
    <xf numFmtId="165" fontId="46" fillId="16" borderId="46" xfId="1" applyNumberFormat="1" applyFont="1" applyFill="1" applyBorder="1" applyAlignment="1" applyProtection="1">
      <alignment horizontal="left" vertical="center"/>
    </xf>
    <xf numFmtId="165" fontId="46" fillId="16" borderId="65" xfId="0" applyNumberFormat="1" applyFont="1" applyFill="1" applyBorder="1" applyAlignment="1">
      <alignment horizontal="left" vertical="center"/>
    </xf>
    <xf numFmtId="165" fontId="46" fillId="0" borderId="63" xfId="1" applyNumberFormat="1" applyFont="1" applyFill="1" applyBorder="1" applyAlignment="1" applyProtection="1">
      <alignment horizontal="left" vertical="center"/>
    </xf>
    <xf numFmtId="165" fontId="46" fillId="16" borderId="65" xfId="1" applyNumberFormat="1" applyFont="1" applyFill="1" applyBorder="1" applyAlignment="1" applyProtection="1">
      <alignment horizontal="left" vertical="center"/>
    </xf>
    <xf numFmtId="165" fontId="46" fillId="0" borderId="79" xfId="1" applyNumberFormat="1" applyFont="1" applyFill="1" applyBorder="1" applyAlignment="1" applyProtection="1">
      <alignment horizontal="left" vertical="center"/>
    </xf>
    <xf numFmtId="0" fontId="54" fillId="0" borderId="0" xfId="0" applyFont="1" applyAlignment="1">
      <alignment horizontal="right" vertical="center"/>
    </xf>
    <xf numFmtId="0" fontId="54" fillId="14" borderId="0" xfId="0" applyFont="1" applyFill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55" fillId="11" borderId="0" xfId="0" applyFont="1" applyFill="1" applyAlignment="1">
      <alignment horizontal="center" vertical="center" wrapText="1"/>
    </xf>
    <xf numFmtId="0" fontId="55" fillId="11" borderId="0" xfId="0" applyFont="1" applyFill="1" applyAlignment="1">
      <alignment horizontal="left" vertical="center" wrapText="1"/>
    </xf>
    <xf numFmtId="165" fontId="46" fillId="0" borderId="13" xfId="1" applyNumberFormat="1" applyFont="1" applyFill="1" applyBorder="1" applyAlignment="1" applyProtection="1">
      <alignment horizontal="left" vertical="center"/>
    </xf>
    <xf numFmtId="0" fontId="43" fillId="0" borderId="0" xfId="0" applyFont="1" applyAlignment="1">
      <alignment horizontal="right" vertical="center"/>
    </xf>
    <xf numFmtId="49" fontId="39" fillId="11" borderId="0" xfId="0" applyNumberFormat="1" applyFont="1" applyFill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49" fontId="52" fillId="12" borderId="1" xfId="0" applyNumberFormat="1" applyFont="1" applyFill="1" applyBorder="1" applyAlignment="1">
      <alignment horizontal="center" vertical="top" wrapText="1"/>
    </xf>
    <xf numFmtId="49" fontId="38" fillId="12" borderId="1" xfId="0" applyNumberFormat="1" applyFont="1" applyFill="1" applyBorder="1" applyAlignment="1">
      <alignment horizontal="center" vertical="top" wrapText="1"/>
    </xf>
    <xf numFmtId="49" fontId="39" fillId="12" borderId="13" xfId="1" applyNumberFormat="1" applyFont="1" applyFill="1" applyBorder="1" applyAlignment="1" applyProtection="1">
      <alignment horizontal="center" vertical="top" wrapText="1"/>
    </xf>
    <xf numFmtId="49" fontId="45" fillId="16" borderId="44" xfId="1" applyNumberFormat="1" applyFont="1" applyFill="1" applyBorder="1" applyAlignment="1" applyProtection="1">
      <alignment horizontal="center" vertical="top" wrapText="1"/>
    </xf>
    <xf numFmtId="49" fontId="39" fillId="14" borderId="0" xfId="0" applyNumberFormat="1" applyFont="1" applyFill="1" applyAlignment="1">
      <alignment horizontal="center" vertical="top"/>
    </xf>
    <xf numFmtId="49" fontId="38" fillId="12" borderId="63" xfId="1" applyNumberFormat="1" applyFont="1" applyFill="1" applyBorder="1" applyAlignment="1" applyProtection="1">
      <alignment horizontal="center" vertical="top" wrapText="1"/>
    </xf>
    <xf numFmtId="49" fontId="38" fillId="12" borderId="1" xfId="1" applyNumberFormat="1" applyFont="1" applyFill="1" applyBorder="1" applyAlignment="1" applyProtection="1">
      <alignment horizontal="center" vertical="top" wrapText="1"/>
    </xf>
    <xf numFmtId="49" fontId="40" fillId="11" borderId="0" xfId="0" applyNumberFormat="1" applyFont="1" applyFill="1" applyAlignment="1">
      <alignment horizontal="center" vertical="top"/>
    </xf>
    <xf numFmtId="49" fontId="40" fillId="11" borderId="0" xfId="0" applyNumberFormat="1" applyFont="1" applyFill="1" applyAlignment="1">
      <alignment vertical="top"/>
    </xf>
    <xf numFmtId="0" fontId="43" fillId="0" borderId="0" xfId="0" applyFont="1" applyAlignment="1">
      <alignment vertical="center"/>
    </xf>
    <xf numFmtId="0" fontId="38" fillId="0" borderId="0" xfId="0" applyFont="1" applyFill="1" applyAlignment="1">
      <alignment horizontal="left" vertical="center" wrapText="1"/>
    </xf>
    <xf numFmtId="49" fontId="53" fillId="12" borderId="1" xfId="0" applyNumberFormat="1" applyFont="1" applyFill="1" applyBorder="1" applyAlignment="1">
      <alignment horizontal="center" vertical="top" wrapText="1"/>
    </xf>
    <xf numFmtId="49" fontId="51" fillId="12" borderId="1" xfId="0" applyNumberFormat="1" applyFont="1" applyFill="1" applyBorder="1" applyAlignment="1">
      <alignment horizontal="center" vertical="center"/>
    </xf>
    <xf numFmtId="0" fontId="39" fillId="17" borderId="56" xfId="0" applyFont="1" applyFill="1" applyBorder="1" applyAlignment="1">
      <alignment horizontal="right" vertical="center" wrapText="1"/>
    </xf>
    <xf numFmtId="164" fontId="38" fillId="13" borderId="39" xfId="0" applyNumberFormat="1" applyFont="1" applyFill="1" applyBorder="1" applyAlignment="1">
      <alignment horizontal="right" vertical="center"/>
    </xf>
    <xf numFmtId="0" fontId="46" fillId="0" borderId="40" xfId="0" applyFont="1" applyBorder="1" applyAlignment="1" applyProtection="1">
      <alignment horizontal="left" vertical="center" wrapText="1"/>
      <protection locked="0"/>
    </xf>
    <xf numFmtId="0" fontId="38" fillId="17" borderId="56" xfId="0" applyFont="1" applyFill="1" applyBorder="1" applyAlignment="1">
      <alignment horizontal="right" vertical="center" wrapText="1"/>
    </xf>
    <xf numFmtId="0" fontId="38" fillId="17" borderId="0" xfId="0" applyFont="1" applyFill="1" applyBorder="1" applyAlignment="1">
      <alignment horizontal="right" vertical="center" wrapText="1"/>
    </xf>
    <xf numFmtId="164" fontId="38" fillId="13" borderId="0" xfId="0" applyNumberFormat="1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left" vertical="center" wrapText="1"/>
      <protection locked="0"/>
    </xf>
    <xf numFmtId="170" fontId="65" fillId="21" borderId="1" xfId="0" applyNumberFormat="1" applyFont="1" applyFill="1" applyBorder="1" applyAlignment="1">
      <alignment horizontal="center" vertical="center" wrapText="1"/>
    </xf>
    <xf numFmtId="165" fontId="46" fillId="16" borderId="47" xfId="1" applyNumberFormat="1" applyFont="1" applyFill="1" applyBorder="1" applyAlignment="1" applyProtection="1">
      <alignment horizontal="center" vertical="center"/>
      <protection locked="0"/>
    </xf>
    <xf numFmtId="165" fontId="46" fillId="16" borderId="50" xfId="1" applyNumberFormat="1" applyFont="1" applyFill="1" applyBorder="1" applyAlignment="1" applyProtection="1">
      <alignment horizontal="center" vertical="center"/>
      <protection locked="0"/>
    </xf>
    <xf numFmtId="0" fontId="54" fillId="0" borderId="74" xfId="0" applyFont="1" applyFill="1" applyBorder="1" applyAlignment="1" applyProtection="1">
      <alignment horizontal="left" vertical="top" wrapText="1"/>
      <protection locked="0"/>
    </xf>
    <xf numFmtId="0" fontId="54" fillId="0" borderId="75" xfId="0" applyFont="1" applyFill="1" applyBorder="1" applyAlignment="1" applyProtection="1">
      <alignment horizontal="left" vertical="top" wrapText="1"/>
      <protection locked="0"/>
    </xf>
    <xf numFmtId="0" fontId="54" fillId="0" borderId="76" xfId="0" applyFont="1" applyFill="1" applyBorder="1" applyAlignment="1" applyProtection="1">
      <alignment horizontal="left" vertical="top" wrapText="1"/>
      <protection locked="0"/>
    </xf>
    <xf numFmtId="165" fontId="46" fillId="16" borderId="51" xfId="1" applyNumberFormat="1" applyFont="1" applyFill="1" applyBorder="1" applyAlignment="1" applyProtection="1">
      <alignment horizontal="center" vertical="center"/>
      <protection locked="0"/>
    </xf>
    <xf numFmtId="165" fontId="46" fillId="16" borderId="52" xfId="1" applyNumberFormat="1" applyFont="1" applyFill="1" applyBorder="1" applyAlignment="1" applyProtection="1">
      <alignment horizontal="center" vertical="center"/>
      <protection locked="0"/>
    </xf>
    <xf numFmtId="0" fontId="47" fillId="0" borderId="13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 applyProtection="1">
      <alignment horizontal="center" vertical="center"/>
      <protection locked="0"/>
    </xf>
    <xf numFmtId="0" fontId="47" fillId="0" borderId="28" xfId="0" applyFont="1" applyBorder="1" applyAlignment="1" applyProtection="1">
      <alignment horizontal="center" vertical="center"/>
      <protection locked="0"/>
    </xf>
    <xf numFmtId="165" fontId="46" fillId="16" borderId="77" xfId="1" applyNumberFormat="1" applyFont="1" applyFill="1" applyBorder="1" applyAlignment="1" applyProtection="1">
      <alignment horizontal="center" vertical="center"/>
    </xf>
    <xf numFmtId="165" fontId="46" fillId="16" borderId="78" xfId="1" applyNumberFormat="1" applyFont="1" applyFill="1" applyBorder="1" applyAlignment="1" applyProtection="1">
      <alignment horizontal="center" vertical="center"/>
    </xf>
    <xf numFmtId="0" fontId="16" fillId="15" borderId="0" xfId="0" applyFont="1" applyFill="1" applyAlignment="1">
      <alignment horizontal="center" vertical="center" wrapText="1"/>
    </xf>
    <xf numFmtId="0" fontId="15" fillId="15" borderId="0" xfId="0" applyFont="1" applyFill="1" applyAlignment="1">
      <alignment horizontal="center" vertical="center"/>
    </xf>
    <xf numFmtId="0" fontId="54" fillId="0" borderId="74" xfId="0" applyFont="1" applyBorder="1" applyAlignment="1" applyProtection="1">
      <alignment horizontal="left" vertical="top" wrapText="1"/>
      <protection locked="0"/>
    </xf>
    <xf numFmtId="0" fontId="54" fillId="0" borderId="75" xfId="0" applyFont="1" applyBorder="1" applyAlignment="1" applyProtection="1">
      <alignment horizontal="left" vertical="top" wrapText="1"/>
      <protection locked="0"/>
    </xf>
    <xf numFmtId="0" fontId="54" fillId="0" borderId="76" xfId="0" applyFont="1" applyBorder="1" applyAlignment="1" applyProtection="1">
      <alignment horizontal="left" vertical="top" wrapText="1"/>
      <protection locked="0"/>
    </xf>
    <xf numFmtId="0" fontId="15" fillId="15" borderId="0" xfId="0" applyFont="1" applyFill="1" applyAlignment="1">
      <alignment horizontal="center" vertical="center" wrapText="1"/>
    </xf>
    <xf numFmtId="49" fontId="45" fillId="16" borderId="48" xfId="1" applyNumberFormat="1" applyFont="1" applyFill="1" applyBorder="1" applyAlignment="1" applyProtection="1">
      <alignment horizontal="center" vertical="top" wrapText="1"/>
    </xf>
    <xf numFmtId="49" fontId="45" fillId="16" borderId="49" xfId="1" applyNumberFormat="1" applyFont="1" applyFill="1" applyBorder="1" applyAlignment="1" applyProtection="1">
      <alignment horizontal="center" vertical="top" wrapText="1"/>
    </xf>
    <xf numFmtId="0" fontId="39" fillId="17" borderId="56" xfId="0" applyFont="1" applyFill="1" applyBorder="1" applyAlignment="1">
      <alignment horizontal="right" vertical="center" wrapText="1"/>
    </xf>
    <xf numFmtId="0" fontId="39" fillId="17" borderId="0" xfId="0" applyFont="1" applyFill="1" applyAlignment="1">
      <alignment horizontal="right" vertical="center" wrapText="1"/>
    </xf>
    <xf numFmtId="0" fontId="46" fillId="0" borderId="0" xfId="0" applyFont="1" applyAlignment="1" applyProtection="1">
      <alignment horizontal="left" vertical="top" wrapText="1"/>
      <protection locked="0"/>
    </xf>
    <xf numFmtId="0" fontId="46" fillId="0" borderId="57" xfId="0" applyFont="1" applyBorder="1" applyAlignment="1" applyProtection="1">
      <alignment horizontal="left" vertical="top" wrapText="1"/>
      <protection locked="0"/>
    </xf>
    <xf numFmtId="0" fontId="39" fillId="0" borderId="0" xfId="0" applyFont="1" applyAlignment="1">
      <alignment horizontal="right" vertical="center"/>
    </xf>
    <xf numFmtId="0" fontId="39" fillId="17" borderId="58" xfId="0" applyFont="1" applyFill="1" applyBorder="1" applyAlignment="1">
      <alignment horizontal="right" vertical="center" wrapText="1"/>
    </xf>
    <xf numFmtId="0" fontId="39" fillId="17" borderId="59" xfId="0" applyFont="1" applyFill="1" applyBorder="1" applyAlignment="1">
      <alignment horizontal="right" vertical="center" wrapText="1"/>
    </xf>
    <xf numFmtId="0" fontId="46" fillId="0" borderId="59" xfId="0" applyFont="1" applyBorder="1" applyAlignment="1" applyProtection="1">
      <alignment horizontal="left" vertical="center" wrapText="1"/>
      <protection locked="0"/>
    </xf>
    <xf numFmtId="0" fontId="46" fillId="0" borderId="60" xfId="0" applyFont="1" applyBorder="1" applyAlignment="1" applyProtection="1">
      <alignment horizontal="left" vertical="center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0" fontId="44" fillId="0" borderId="57" xfId="0" applyFont="1" applyBorder="1" applyAlignment="1" applyProtection="1">
      <alignment horizontal="left" vertical="top" wrapText="1"/>
      <protection locked="0"/>
    </xf>
    <xf numFmtId="164" fontId="38" fillId="13" borderId="39" xfId="0" applyNumberFormat="1" applyFont="1" applyFill="1" applyBorder="1" applyAlignment="1">
      <alignment horizontal="right" vertical="center"/>
    </xf>
    <xf numFmtId="164" fontId="38" fillId="13" borderId="0" xfId="0" applyNumberFormat="1" applyFont="1" applyFill="1" applyAlignment="1">
      <alignment horizontal="right" vertical="center"/>
    </xf>
    <xf numFmtId="0" fontId="44" fillId="0" borderId="0" xfId="0" applyFont="1" applyAlignment="1" applyProtection="1">
      <alignment horizontal="left" vertical="center" wrapText="1"/>
      <protection locked="0"/>
    </xf>
    <xf numFmtId="0" fontId="44" fillId="0" borderId="40" xfId="0" applyFont="1" applyBorder="1" applyAlignment="1" applyProtection="1">
      <alignment horizontal="left" vertical="center" wrapText="1"/>
      <protection locked="0"/>
    </xf>
    <xf numFmtId="164" fontId="38" fillId="13" borderId="41" xfId="0" applyNumberFormat="1" applyFont="1" applyFill="1" applyBorder="1" applyAlignment="1">
      <alignment horizontal="right" vertical="center"/>
    </xf>
    <xf numFmtId="164" fontId="38" fillId="13" borderId="42" xfId="0" applyNumberFormat="1" applyFont="1" applyFill="1" applyBorder="1" applyAlignment="1">
      <alignment horizontal="right" vertical="center"/>
    </xf>
    <xf numFmtId="0" fontId="44" fillId="0" borderId="42" xfId="0" applyFont="1" applyBorder="1" applyAlignment="1" applyProtection="1">
      <alignment horizontal="left" vertical="center" wrapText="1"/>
      <protection locked="0"/>
    </xf>
    <xf numFmtId="0" fontId="44" fillId="0" borderId="43" xfId="0" applyFont="1" applyBorder="1" applyAlignment="1" applyProtection="1">
      <alignment horizontal="left" vertical="center" wrapText="1"/>
      <protection locked="0"/>
    </xf>
    <xf numFmtId="0" fontId="61" fillId="0" borderId="0" xfId="0" applyFont="1" applyAlignment="1" applyProtection="1">
      <alignment horizontal="left" vertical="top" wrapText="1"/>
      <protection locked="0"/>
    </xf>
    <xf numFmtId="0" fontId="61" fillId="0" borderId="57" xfId="0" applyFont="1" applyBorder="1" applyAlignment="1" applyProtection="1">
      <alignment horizontal="left" vertical="top" wrapText="1"/>
      <protection locked="0"/>
    </xf>
    <xf numFmtId="0" fontId="61" fillId="0" borderId="40" xfId="0" applyFont="1" applyBorder="1" applyAlignment="1" applyProtection="1">
      <alignment horizontal="left" vertical="top" wrapText="1"/>
      <protection locked="0"/>
    </xf>
    <xf numFmtId="0" fontId="39" fillId="13" borderId="39" xfId="0" applyFont="1" applyFill="1" applyBorder="1" applyAlignment="1">
      <alignment horizontal="right" vertical="center"/>
    </xf>
    <xf numFmtId="0" fontId="39" fillId="13" borderId="0" xfId="0" applyFont="1" applyFill="1" applyAlignment="1">
      <alignment horizontal="right" vertical="center"/>
    </xf>
    <xf numFmtId="0" fontId="46" fillId="0" borderId="0" xfId="0" applyFont="1" applyAlignment="1" applyProtection="1">
      <alignment horizontal="left" vertical="center" wrapText="1"/>
      <protection locked="0"/>
    </xf>
    <xf numFmtId="0" fontId="46" fillId="0" borderId="40" xfId="0" applyFont="1" applyBorder="1" applyAlignment="1" applyProtection="1">
      <alignment horizontal="left" vertical="center" wrapText="1"/>
      <protection locked="0"/>
    </xf>
    <xf numFmtId="0" fontId="38" fillId="17" borderId="53" xfId="0" applyFont="1" applyFill="1" applyBorder="1" applyAlignment="1">
      <alignment horizontal="right" vertical="center" wrapText="1"/>
    </xf>
    <xf numFmtId="0" fontId="38" fillId="17" borderId="54" xfId="0" applyFont="1" applyFill="1" applyBorder="1" applyAlignment="1">
      <alignment horizontal="right" vertical="center" wrapText="1"/>
    </xf>
    <xf numFmtId="0" fontId="62" fillId="0" borderId="54" xfId="0" applyFont="1" applyBorder="1" applyAlignment="1" applyProtection="1">
      <alignment horizontal="left" vertical="center" wrapText="1"/>
      <protection locked="0"/>
    </xf>
    <xf numFmtId="0" fontId="62" fillId="0" borderId="55" xfId="0" applyFont="1" applyBorder="1" applyAlignment="1" applyProtection="1">
      <alignment horizontal="left" vertical="center" wrapText="1"/>
      <protection locked="0"/>
    </xf>
    <xf numFmtId="164" fontId="38" fillId="13" borderId="36" xfId="0" applyNumberFormat="1" applyFont="1" applyFill="1" applyBorder="1" applyAlignment="1">
      <alignment horizontal="right" vertical="center"/>
    </xf>
    <xf numFmtId="164" fontId="38" fillId="13" borderId="37" xfId="0" applyNumberFormat="1" applyFont="1" applyFill="1" applyBorder="1" applyAlignment="1">
      <alignment horizontal="right" vertical="center"/>
    </xf>
    <xf numFmtId="0" fontId="46" fillId="0" borderId="37" xfId="0" applyFont="1" applyBorder="1" applyAlignment="1" applyProtection="1">
      <alignment horizontal="left" vertical="center" wrapText="1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0" fontId="46" fillId="0" borderId="57" xfId="0" applyFont="1" applyBorder="1" applyAlignment="1" applyProtection="1">
      <alignment horizontal="left" vertical="center" wrapText="1"/>
      <protection locked="0"/>
    </xf>
    <xf numFmtId="0" fontId="38" fillId="17" borderId="56" xfId="0" applyFont="1" applyFill="1" applyBorder="1" applyAlignment="1">
      <alignment horizontal="right" vertical="center" wrapText="1"/>
    </xf>
    <xf numFmtId="0" fontId="38" fillId="17" borderId="0" xfId="0" applyFont="1" applyFill="1" applyBorder="1" applyAlignment="1">
      <alignment horizontal="right" vertical="center" wrapText="1"/>
    </xf>
    <xf numFmtId="0" fontId="63" fillId="0" borderId="0" xfId="0" applyFont="1" applyBorder="1" applyAlignment="1" applyProtection="1">
      <alignment horizontal="left" vertical="center" wrapText="1"/>
      <protection locked="0"/>
    </xf>
    <xf numFmtId="0" fontId="63" fillId="0" borderId="57" xfId="0" applyFont="1" applyBorder="1" applyAlignment="1" applyProtection="1">
      <alignment horizontal="left" vertical="center" wrapText="1"/>
      <protection locked="0"/>
    </xf>
    <xf numFmtId="0" fontId="64" fillId="0" borderId="0" xfId="0" applyFont="1" applyBorder="1" applyAlignment="1" applyProtection="1">
      <alignment horizontal="left" vertical="center" wrapText="1"/>
      <protection locked="0"/>
    </xf>
    <xf numFmtId="0" fontId="64" fillId="0" borderId="57" xfId="0" applyFont="1" applyBorder="1" applyAlignment="1" applyProtection="1">
      <alignment horizontal="left" vertical="center" wrapText="1"/>
      <protection locked="0"/>
    </xf>
    <xf numFmtId="0" fontId="56" fillId="17" borderId="80" xfId="0" applyFont="1" applyFill="1" applyBorder="1" applyAlignment="1">
      <alignment horizontal="center" vertical="center" wrapText="1"/>
    </xf>
    <xf numFmtId="0" fontId="56" fillId="17" borderId="81" xfId="0" applyFont="1" applyFill="1" applyBorder="1" applyAlignment="1">
      <alignment horizontal="center" vertical="center" wrapText="1"/>
    </xf>
    <xf numFmtId="0" fontId="56" fillId="17" borderId="82" xfId="0" applyFont="1" applyFill="1" applyBorder="1" applyAlignment="1">
      <alignment horizontal="center" vertical="center" wrapText="1"/>
    </xf>
    <xf numFmtId="0" fontId="57" fillId="13" borderId="77" xfId="0" applyFont="1" applyFill="1" applyBorder="1" applyAlignment="1">
      <alignment horizontal="center" vertical="center" wrapText="1"/>
    </xf>
    <xf numFmtId="0" fontId="57" fillId="13" borderId="83" xfId="0" applyFont="1" applyFill="1" applyBorder="1" applyAlignment="1">
      <alignment horizontal="center" vertical="center" wrapText="1"/>
    </xf>
    <xf numFmtId="0" fontId="57" fillId="13" borderId="78" xfId="0" applyFont="1" applyFill="1" applyBorder="1" applyAlignment="1">
      <alignment horizontal="center" vertical="center" wrapText="1"/>
    </xf>
    <xf numFmtId="0" fontId="58" fillId="0" borderId="33" xfId="0" applyFont="1" applyBorder="1" applyAlignment="1" applyProtection="1">
      <alignment horizontal="center" vertical="center" wrapText="1"/>
      <protection locked="0"/>
    </xf>
    <xf numFmtId="0" fontId="59" fillId="0" borderId="33" xfId="3" applyFont="1" applyBorder="1" applyAlignment="1" applyProtection="1">
      <alignment horizontal="center"/>
      <protection locked="0"/>
    </xf>
    <xf numFmtId="0" fontId="60" fillId="0" borderId="33" xfId="0" applyFont="1" applyBorder="1" applyAlignment="1" applyProtection="1">
      <alignment horizontal="center"/>
      <protection locked="0"/>
    </xf>
    <xf numFmtId="0" fontId="41" fillId="0" borderId="0" xfId="0" applyFont="1" applyAlignment="1">
      <alignment horizontal="center" vertical="center" wrapText="1"/>
    </xf>
    <xf numFmtId="0" fontId="58" fillId="0" borderId="61" xfId="0" applyFont="1" applyBorder="1" applyAlignment="1" applyProtection="1">
      <alignment horizontal="center" vertical="center" wrapText="1"/>
      <protection locked="0"/>
    </xf>
    <xf numFmtId="0" fontId="58" fillId="14" borderId="61" xfId="0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11" borderId="34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6" fillId="0" borderId="3" xfId="2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0" fontId="14" fillId="2" borderId="25" xfId="2" applyFont="1" applyFill="1" applyBorder="1" applyAlignment="1">
      <alignment horizontal="center" vertical="center" wrapText="1"/>
    </xf>
    <xf numFmtId="0" fontId="14" fillId="2" borderId="26" xfId="2" applyFont="1" applyFill="1" applyBorder="1" applyAlignment="1">
      <alignment horizontal="center" vertical="center" wrapText="1"/>
    </xf>
    <xf numFmtId="166" fontId="7" fillId="10" borderId="30" xfId="2" applyNumberFormat="1" applyFont="1" applyFill="1" applyBorder="1" applyAlignment="1">
      <alignment vertical="center" wrapText="1"/>
    </xf>
    <xf numFmtId="0" fontId="6" fillId="10" borderId="31" xfId="2" applyFill="1" applyBorder="1" applyAlignment="1">
      <alignment vertical="center"/>
    </xf>
    <xf numFmtId="0" fontId="6" fillId="10" borderId="32" xfId="2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10D91DE7-0E2F-48BC-BC68-EBA63E22D43C}"/>
  </cellStyles>
  <dxfs count="53"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color rgb="FFFF6600"/>
      </font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color rgb="FFFF6600"/>
      </font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color rgb="FFFF6600"/>
      </font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color rgb="FFFF6600"/>
      </font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color rgb="FFFF6600"/>
      </font>
    </dxf>
    <dxf>
      <font>
        <color rgb="FFFF6600"/>
      </font>
    </dxf>
    <dxf>
      <font>
        <sz val="14"/>
      </font>
    </dxf>
    <dxf>
      <font>
        <b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9" tint="-0.249977111117893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sz val="12"/>
      </font>
    </dxf>
    <dxf>
      <font>
        <b/>
      </font>
    </dxf>
    <dxf>
      <font>
        <b/>
      </font>
    </dxf>
    <dxf>
      <font>
        <sz val="12"/>
      </font>
    </dxf>
    <dxf>
      <font>
        <color theme="5" tint="-0.249977111117893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EAA7"/>
      <color rgb="FFE9F7F6"/>
      <color rgb="FFFF6600"/>
      <color rgb="FFFFFF99"/>
      <color rgb="FF0000FF"/>
      <color rgb="FF990099"/>
      <color rgb="FF9E0000"/>
      <color rgb="FFFFFFAF"/>
      <color rgb="FFEAAD00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182880</xdr:colOff>
      <xdr:row>1</xdr:row>
      <xdr:rowOff>38100</xdr:rowOff>
    </xdr:from>
    <xdr:ext cx="1714499" cy="747376"/>
    <xdr:pic>
      <xdr:nvPicPr>
        <xdr:cNvPr id="2" name="Picture 1">
          <a:extLst>
            <a:ext uri="{FF2B5EF4-FFF2-40B4-BE49-F238E27FC236}">
              <a16:creationId xmlns:a16="http://schemas.microsoft.com/office/drawing/2014/main" id="{5BA243B3-26CE-4E52-A76C-EB2B9965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680" y="190500"/>
          <a:ext cx="1714499" cy="747376"/>
        </a:xfrm>
        <a:prstGeom prst="rect">
          <a:avLst/>
        </a:prstGeom>
      </xdr:spPr>
    </xdr:pic>
    <xdr:clientData/>
  </xdr:oneCellAnchor>
  <xdr:oneCellAnchor>
    <xdr:from>
      <xdr:col>2</xdr:col>
      <xdr:colOff>13716</xdr:colOff>
      <xdr:row>1</xdr:row>
      <xdr:rowOff>38100</xdr:rowOff>
    </xdr:from>
    <xdr:ext cx="1814571" cy="716280"/>
    <xdr:pic>
      <xdr:nvPicPr>
        <xdr:cNvPr id="3" name="Picture 2">
          <a:extLst>
            <a:ext uri="{FF2B5EF4-FFF2-40B4-BE49-F238E27FC236}">
              <a16:creationId xmlns:a16="http://schemas.microsoft.com/office/drawing/2014/main" id="{71DFF443-56EA-468D-B942-3DC9F06A2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" y="190500"/>
          <a:ext cx="1814571" cy="7162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182880</xdr:colOff>
      <xdr:row>1</xdr:row>
      <xdr:rowOff>38100</xdr:rowOff>
    </xdr:from>
    <xdr:ext cx="1714499" cy="747376"/>
    <xdr:pic>
      <xdr:nvPicPr>
        <xdr:cNvPr id="2" name="Picture 1">
          <a:extLst>
            <a:ext uri="{FF2B5EF4-FFF2-40B4-BE49-F238E27FC236}">
              <a16:creationId xmlns:a16="http://schemas.microsoft.com/office/drawing/2014/main" id="{52F34032-188F-40D8-AE8F-76CBDF036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680" y="190500"/>
          <a:ext cx="1714499" cy="747376"/>
        </a:xfrm>
        <a:prstGeom prst="rect">
          <a:avLst/>
        </a:prstGeom>
      </xdr:spPr>
    </xdr:pic>
    <xdr:clientData/>
  </xdr:oneCellAnchor>
  <xdr:oneCellAnchor>
    <xdr:from>
      <xdr:col>2</xdr:col>
      <xdr:colOff>13716</xdr:colOff>
      <xdr:row>1</xdr:row>
      <xdr:rowOff>38100</xdr:rowOff>
    </xdr:from>
    <xdr:ext cx="1814571" cy="716280"/>
    <xdr:pic>
      <xdr:nvPicPr>
        <xdr:cNvPr id="3" name="Picture 2">
          <a:extLst>
            <a:ext uri="{FF2B5EF4-FFF2-40B4-BE49-F238E27FC236}">
              <a16:creationId xmlns:a16="http://schemas.microsoft.com/office/drawing/2014/main" id="{4A82960A-BC56-4101-877A-5276129D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" y="190500"/>
          <a:ext cx="1814571" cy="7162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182880</xdr:colOff>
      <xdr:row>1</xdr:row>
      <xdr:rowOff>38100</xdr:rowOff>
    </xdr:from>
    <xdr:ext cx="1714499" cy="747376"/>
    <xdr:pic>
      <xdr:nvPicPr>
        <xdr:cNvPr id="2" name="Picture 1">
          <a:extLst>
            <a:ext uri="{FF2B5EF4-FFF2-40B4-BE49-F238E27FC236}">
              <a16:creationId xmlns:a16="http://schemas.microsoft.com/office/drawing/2014/main" id="{9A867478-F8AB-43F8-9755-819C6DED7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680" y="190500"/>
          <a:ext cx="1714499" cy="747376"/>
        </a:xfrm>
        <a:prstGeom prst="rect">
          <a:avLst/>
        </a:prstGeom>
      </xdr:spPr>
    </xdr:pic>
    <xdr:clientData/>
  </xdr:oneCellAnchor>
  <xdr:oneCellAnchor>
    <xdr:from>
      <xdr:col>2</xdr:col>
      <xdr:colOff>13716</xdr:colOff>
      <xdr:row>1</xdr:row>
      <xdr:rowOff>38100</xdr:rowOff>
    </xdr:from>
    <xdr:ext cx="1814571" cy="716280"/>
    <xdr:pic>
      <xdr:nvPicPr>
        <xdr:cNvPr id="3" name="Picture 2">
          <a:extLst>
            <a:ext uri="{FF2B5EF4-FFF2-40B4-BE49-F238E27FC236}">
              <a16:creationId xmlns:a16="http://schemas.microsoft.com/office/drawing/2014/main" id="{A522584B-986D-400F-9261-AC74413F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" y="190500"/>
          <a:ext cx="1814571" cy="71628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182880</xdr:colOff>
      <xdr:row>1</xdr:row>
      <xdr:rowOff>38100</xdr:rowOff>
    </xdr:from>
    <xdr:ext cx="1714499" cy="747376"/>
    <xdr:pic>
      <xdr:nvPicPr>
        <xdr:cNvPr id="2" name="Picture 1">
          <a:extLst>
            <a:ext uri="{FF2B5EF4-FFF2-40B4-BE49-F238E27FC236}">
              <a16:creationId xmlns:a16="http://schemas.microsoft.com/office/drawing/2014/main" id="{807A4EBB-5EAF-456D-BC50-581830AC1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680" y="190500"/>
          <a:ext cx="1714499" cy="747376"/>
        </a:xfrm>
        <a:prstGeom prst="rect">
          <a:avLst/>
        </a:prstGeom>
      </xdr:spPr>
    </xdr:pic>
    <xdr:clientData/>
  </xdr:oneCellAnchor>
  <xdr:oneCellAnchor>
    <xdr:from>
      <xdr:col>2</xdr:col>
      <xdr:colOff>13716</xdr:colOff>
      <xdr:row>1</xdr:row>
      <xdr:rowOff>38100</xdr:rowOff>
    </xdr:from>
    <xdr:ext cx="1814571" cy="716280"/>
    <xdr:pic>
      <xdr:nvPicPr>
        <xdr:cNvPr id="3" name="Picture 2">
          <a:extLst>
            <a:ext uri="{FF2B5EF4-FFF2-40B4-BE49-F238E27FC236}">
              <a16:creationId xmlns:a16="http://schemas.microsoft.com/office/drawing/2014/main" id="{31F0661B-FEBA-4FF6-AF7A-604001845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" y="190500"/>
          <a:ext cx="1814571" cy="71628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182880</xdr:colOff>
      <xdr:row>1</xdr:row>
      <xdr:rowOff>38100</xdr:rowOff>
    </xdr:from>
    <xdr:ext cx="1714499" cy="747376"/>
    <xdr:pic>
      <xdr:nvPicPr>
        <xdr:cNvPr id="2" name="Picture 1">
          <a:extLst>
            <a:ext uri="{FF2B5EF4-FFF2-40B4-BE49-F238E27FC236}">
              <a16:creationId xmlns:a16="http://schemas.microsoft.com/office/drawing/2014/main" id="{645BD8BA-9B9B-4C1F-9D18-44BD308E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3680" y="190500"/>
          <a:ext cx="1714499" cy="747376"/>
        </a:xfrm>
        <a:prstGeom prst="rect">
          <a:avLst/>
        </a:prstGeom>
      </xdr:spPr>
    </xdr:pic>
    <xdr:clientData/>
  </xdr:oneCellAnchor>
  <xdr:oneCellAnchor>
    <xdr:from>
      <xdr:col>2</xdr:col>
      <xdr:colOff>13716</xdr:colOff>
      <xdr:row>1</xdr:row>
      <xdr:rowOff>38100</xdr:rowOff>
    </xdr:from>
    <xdr:ext cx="1814571" cy="716280"/>
    <xdr:pic>
      <xdr:nvPicPr>
        <xdr:cNvPr id="3" name="Picture 2">
          <a:extLst>
            <a:ext uri="{FF2B5EF4-FFF2-40B4-BE49-F238E27FC236}">
              <a16:creationId xmlns:a16="http://schemas.microsoft.com/office/drawing/2014/main" id="{4FE3498B-F102-4A10-B320-4A787977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6" y="190500"/>
          <a:ext cx="1814571" cy="7162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0</xdr:row>
      <xdr:rowOff>13837</xdr:rowOff>
    </xdr:from>
    <xdr:to>
      <xdr:col>3</xdr:col>
      <xdr:colOff>601980</xdr:colOff>
      <xdr:row>1</xdr:row>
      <xdr:rowOff>911913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5FA9F-92D0-4BA4-A82B-AAA1BCDB5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" y="13837"/>
          <a:ext cx="2484120" cy="108095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701040</xdr:colOff>
      <xdr:row>23</xdr:row>
      <xdr:rowOff>7620</xdr:rowOff>
    </xdr:from>
    <xdr:to>
      <xdr:col>5</xdr:col>
      <xdr:colOff>906780</xdr:colOff>
      <xdr:row>28</xdr:row>
      <xdr:rowOff>22860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0D0BFC-337B-4104-B66D-A2632765EA59}"/>
            </a:ext>
          </a:extLst>
        </xdr:cNvPr>
        <xdr:cNvSpPr txBox="1"/>
      </xdr:nvSpPr>
      <xdr:spPr>
        <a:xfrm>
          <a:off x="1310640" y="6469380"/>
          <a:ext cx="478536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- Transportation Improvement Program</a:t>
          </a:r>
          <a:endParaRPr lang="en-US">
            <a:effectLst/>
          </a:endParaRPr>
        </a:p>
        <a:p>
          <a:r>
            <a:rPr lang="en-US" sz="1100" b="1"/>
            <a:t>ESTIP</a:t>
          </a:r>
          <a:r>
            <a:rPr lang="en-US" sz="1100"/>
            <a:t>   - Electronic Statewide Transportation Improvement Program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FFY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Federal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Fiscal Year. Runs from October 1st. throught September 30th.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FHWA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Federal Highway Admnistration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FTA 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Federal Transit Administration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5</xdr:col>
      <xdr:colOff>1226820</xdr:colOff>
      <xdr:row>23</xdr:row>
      <xdr:rowOff>0</xdr:rowOff>
    </xdr:from>
    <xdr:to>
      <xdr:col>9</xdr:col>
      <xdr:colOff>1623060</xdr:colOff>
      <xdr:row>28</xdr:row>
      <xdr:rowOff>22860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29C66F-E004-4467-90F9-7EF5673FF324}"/>
            </a:ext>
          </a:extLst>
        </xdr:cNvPr>
        <xdr:cNvSpPr txBox="1"/>
      </xdr:nvSpPr>
      <xdr:spPr>
        <a:xfrm>
          <a:off x="6416040" y="6461760"/>
          <a:ext cx="4785360" cy="937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MRMPO</a:t>
          </a:r>
          <a:r>
            <a:rPr lang="en-US" sz="1100"/>
            <a:t> - Mid-Region</a:t>
          </a:r>
          <a:r>
            <a:rPr lang="en-US" sz="1100" baseline="0"/>
            <a:t> Metropolitan Planning Organization</a:t>
          </a:r>
          <a:endParaRPr lang="en-US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TPTG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Transportation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Program Technical Group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TCC      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Transportation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Coordinating Committee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MTB     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Metropolitan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Transportation Board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0</xdr:col>
      <xdr:colOff>556260</xdr:colOff>
      <xdr:row>30</xdr:row>
      <xdr:rowOff>45720</xdr:rowOff>
    </xdr:from>
    <xdr:to>
      <xdr:col>10</xdr:col>
      <xdr:colOff>68580</xdr:colOff>
      <xdr:row>34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D33546E-B6AB-4FD4-9BE9-1E1DE8CE4664}"/>
            </a:ext>
          </a:extLst>
        </xdr:cNvPr>
        <xdr:cNvSpPr txBox="1"/>
      </xdr:nvSpPr>
      <xdr:spPr>
        <a:xfrm>
          <a:off x="556260" y="7719060"/>
          <a:ext cx="11186160" cy="708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further clarification and information, please refer to the Transportation Improvement Program Policies and Procedures available at the MRCOG website www.mrcog-nm.gov, click on the Transportation Improvement Program (TIP), then TIP Procedures &amp; Forms. For further assistance please contact Mark Bailon at (505) 597-0887, email </a:t>
          </a:r>
          <a:r>
            <a:rPr lang="en-US" sz="9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mbailon@mrcog-nm.gov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or, contact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Claudia Patricia Merlo at (505) 724-3651, email </a:t>
          </a:r>
          <a:r>
            <a:rPr lang="en-US" sz="9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cpmerlo@mrcog-nm.gov </a:t>
          </a: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</a:t>
          </a:r>
          <a:r>
            <a:rPr lang="en-US" sz="9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TIPcomments@mrcog-nm.gov.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45720</xdr:rowOff>
    </xdr:from>
    <xdr:to>
      <xdr:col>1</xdr:col>
      <xdr:colOff>2164081</xdr:colOff>
      <xdr:row>0</xdr:row>
      <xdr:rowOff>1035711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51D610-5308-E9B3-99AF-E7E363FE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45720"/>
          <a:ext cx="2209800" cy="98999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Common/MPO/TIP/2024-2029%20TIP/FUND_CODE_REPORT_1_5_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Patricia Merlo" refreshedDate="45642.653321296297" createdVersion="8" refreshedVersion="8" minRefreshableVersion="3" recordCount="261" xr:uid="{E5E564E2-4490-4412-A3B9-84439EB49F8B}">
  <cacheSource type="worksheet">
    <worksheetSource ref="A1:J1048576" sheet="FUND_CODE_REPORT_1_5_2024" r:id="rId2"/>
  </cacheSource>
  <cacheFields count="10">
    <cacheField name="TYPE" numFmtId="0">
      <sharedItems containsBlank="1" count="4">
        <s v="FEDERAL"/>
        <s v="STATE"/>
        <s v="LOCAL"/>
        <m/>
      </sharedItems>
    </cacheField>
    <cacheField name="SUBTYPE" numFmtId="0">
      <sharedItems containsBlank="1"/>
    </cacheField>
    <cacheField name="FUND ID" numFmtId="0">
      <sharedItems containsBlank="1" containsMixedTypes="1" containsNumber="1" containsInteger="1" minValue="5303" maxValue="5339" count="178">
        <s v="STFE"/>
        <s v="BR"/>
        <s v="CQX"/>
        <s v="CAQ"/>
        <s v="CBIP"/>
        <s v="CRPF"/>
        <s v="CRPL"/>
        <s v="CRPR"/>
        <s v="CRPS"/>
        <s v="CRPUC"/>
        <s v="DBE"/>
        <s v="ERF"/>
        <s v="EBE"/>
        <s v="EBS"/>
        <s v="SBSI"/>
        <s v="FL"/>
        <s v="FDS"/>
        <s v="FTP"/>
        <s v="HPP"/>
        <s v="HRRR"/>
        <s v="IBRE"/>
        <s v="HSIP-VRU"/>
        <s v="HDRE"/>
        <s v="HSIP"/>
        <s v="HIBP"/>
        <s v="HIBR"/>
        <s v="Highway Infra Electric Vehicle IIJA-22 (HIEV-22)"/>
        <s v="HIEV-23"/>
        <s v="HIEV-24"/>
        <s v="HIOBP"/>
        <s v="CSAF"/>
        <s v="CSAL"/>
        <s v="CSF"/>
        <s v="CSL"/>
        <s v="STIC"/>
        <s v="IM"/>
        <s v="IMD"/>
        <s v="LETADJ"/>
        <s v="LTAP"/>
        <s v="PL-SATO"/>
        <s v="PL"/>
        <s v="MGS"/>
        <s v="MGE"/>
        <s v="NHFP"/>
        <s v="NHPP"/>
        <s v="NHPE"/>
        <s v="NHPP_NC"/>
        <s v="INFRA"/>
        <s v="OJT"/>
        <s v="PROTECT"/>
        <s v="PRO-PLAN"/>
        <s v="STRE"/>
        <s v="STSE"/>
        <s v="RAISE"/>
        <s v="RTP"/>
        <s v="RCA"/>
        <s v="RELSES"/>
        <s v="RPS1"/>
        <s v="RPS2"/>
        <s v="RN42"/>
        <s v="RNT2"/>
        <s v="RRS"/>
        <s v="RRP"/>
        <s v="SRTS"/>
        <s v="SS4A-IMP"/>
        <s v="SS4A-PLAN"/>
        <s v="H154"/>
        <s v="H164"/>
        <s v="SPR-SATO"/>
        <s v="SPR"/>
        <s v="STBGUC"/>
        <s v="STBGUC_NC"/>
        <s v="STBGS"/>
        <s v="STBGS_NC"/>
        <s v="STPF"/>
        <s v="STPF_NC"/>
        <s v="STBO"/>
        <s v="STBO_NC"/>
        <s v="STOP"/>
        <s v="STPR"/>
        <s v="STPR_NC"/>
        <s v="STPS"/>
        <s v="STPS_NC"/>
        <s v="STPL"/>
        <s v="STPL_NC"/>
        <s v="SHR2"/>
        <s v="NSTI"/>
        <s v="TIDP"/>
        <s v="HIOBP_TLPA"/>
        <s v="TAPF"/>
        <s v="TAPL"/>
        <s v="TAPR"/>
        <s v="TAPS"/>
        <s v="TAPLO"/>
        <s v="TIFI"/>
        <s v="TAPSU"/>
        <s v="TAPUC"/>
        <s v="TPE"/>
        <s v="STLE"/>
        <n v="5310"/>
        <s v="CRISI"/>
        <s v="FDST"/>
        <n v="5303"/>
        <s v="537_ARPA"/>
        <n v="5307"/>
        <s v="537O"/>
        <s v="537C"/>
        <s v="537S"/>
        <n v="5309"/>
        <s v="TODP"/>
        <s v="53C0"/>
        <s v="53A1"/>
        <s v="53O1"/>
        <n v="5337"/>
        <n v="5339"/>
        <s v="539B"/>
        <s v="539C"/>
        <s v="539G"/>
        <s v="5339LN"/>
        <s v="5339SGR"/>
        <s v="HOPE"/>
        <s v="SUBS"/>
        <s v="ICAM"/>
        <s v="BLDG"/>
        <s v="HUD"/>
        <s v="EPA"/>
        <s v="HLSC"/>
        <s v="RPF1"/>
        <s v="RPF9"/>
        <s v="RPS0"/>
        <s v="RPS9"/>
        <s v="RNB9"/>
        <s v="RND9"/>
        <s v="RNV9"/>
        <s v="RNZ9"/>
        <s v="RPE9"/>
        <s v="RN79"/>
        <s v="TTP"/>
        <s v="TGER"/>
        <s v="HB2_2019_ZD1201"/>
        <s v="L089"/>
        <s v="BP"/>
        <s v="CPTO"/>
        <s v="CAF"/>
        <s v="SWCM"/>
        <s v="DOE"/>
        <s v="GAFP"/>
        <s v="GF"/>
        <s v="HB6GF"/>
        <s v="HB2_2020_ZE1201"/>
        <s v="HB2_21_ZF1201"/>
        <s v="HB2_22_ZG9006"/>
        <s v="HB2_WLC_ZG9008"/>
        <s v="HB2_Plan_ZG9002"/>
        <s v="HB2_23_ZH9004"/>
        <s v="HB2_ARP21_ZF3523"/>
        <s v="HIF"/>
        <s v="LGTP"/>
        <s v="LGRF"/>
        <s v="NAV"/>
        <s v="POE"/>
        <s v="RF"/>
        <s v="SB72-WLC"/>
        <s v="SP"/>
        <s v="ST"/>
        <s v="TIF"/>
        <s v="WIPP"/>
        <s v="LOCB"/>
        <s v="LOCC"/>
        <s v="LGF"/>
        <s v="LIFF"/>
        <s v="LMF"/>
        <s v="OPPP"/>
        <s v="LSM"/>
        <s v="LTGF"/>
        <s v="TTPM"/>
        <s v="TXDOT"/>
        <m/>
      </sharedItems>
    </cacheField>
    <cacheField name="APPROP CODES" numFmtId="0">
      <sharedItems containsBlank="1" containsMixedTypes="1" containsNumber="1" containsInteger="1" minValue="1830" maxValue="11970"/>
    </cacheField>
    <cacheField name="FUND NAME" numFmtId="0">
      <sharedItems containsBlank="1" count="178">
        <s v="Any Area- Exempt from Limitation (STFE)"/>
        <s v="BRIDGE REPLACE AND REHAB (BR)"/>
        <s v="CMAQ - FLEX (CQX)"/>
        <s v="CMAQ - MAND (CAQ)"/>
        <s v="COORD BORDER INFRA PROG (CBIP)"/>
        <s v="Carbon Reduction Flex IIJA (CRPF)"/>
        <s v="Carbon Reduction Large IIJA (CRPL)"/>
        <s v="Carbon Reduction Rural IIJA (CRPR)"/>
        <s v="Carbon Reduction Small IIJA (CRPS)"/>
        <s v="Carbon Reduction Urb Clst IIJA (CRPUC)"/>
        <s v="DISADVANTAGED BUSINESS SUPPORT SERVICES (DBE)"/>
        <s v="EMERGENCY RELIEF FUNDS (ERF)"/>
        <s v="EQUITY BONUS - EXEMPT FROM LIMITATION (EBE)"/>
        <s v="EQUITY BONUS - SPECIAL LIMIT (EBS)"/>
        <s v="FAST BORDER STATE INFRA (SBSI)"/>
        <s v="FED LANDS (FL)"/>
        <s v="Federally Directed Spending (FDS)"/>
        <s v="Federally Directed Spending - Transportation Planning, Research and Development (FTP)"/>
        <s v="HIGH PRIORITY PROJECTS (HPP)"/>
        <s v="HIGH RISK RURAL ROADS (HRRR)"/>
        <s v="HIGHWAY INFRA BRIDGE REPLACE- Exempt From Limitation (IBRE)"/>
        <s v="HIGHWAY SAFETY IMPROVEMENT-VRU (HSIP-VRU)"/>
        <s v="HWY RSCH &amp; DEPLY ENVI FAST HEP (HDRE)"/>
        <s v="HWY SAFETY IMPROV PROG (HSIP)"/>
        <s v="Highway Infra Bridge IIJA (HIBP)"/>
        <s v="Highway Infra Bridge Replace IIJA (HIBR)"/>
        <s v="Highway Infra Electric Vehicle IIJA-22 (HIEV-22)"/>
        <s v="Highway Infra Electric Vehicle IIJA-23 (HIEV-23)"/>
        <s v="Highway Infra Electric Vehicle IIJA-24 (HIEV-24)"/>
        <s v="Highway Infra Off Bridge IIJA (HIOBP)"/>
        <s v="Highway Infrastructure – COVID Special Authority, Any Area (CSAF)"/>
        <s v="Highway Infrastructure – COVID Special Authority, Urbanized (CSAL)"/>
        <s v="Highway Infrastructure – COVID Supplemental, Any Area (CSF)"/>
        <s v="Highway Infrastructure – COVID Supplemental, Urbanized (CSL)"/>
        <s v="INCENTIVE FUNDS (STIC)"/>
        <s v="INTERSTATE MAINT (IM)"/>
        <s v="INTERSTATE MAINTENANCE DISCRETIONARY (IMD)"/>
        <s v="LETTING ADJUSTMENTS (LETADJ)"/>
        <s v="LTAP IIJA (LTAP)"/>
        <s v="METRO PLANNING SATO IIJA (PL-SATO)"/>
        <s v="METROPOLITAN PLANNING (PL)"/>
        <s v="MINIMUM GUARANTEE - SPECIAL LIMITATION (MGS)"/>
        <s v="MINIMUM GUARANTEE EXEMPT FROM LIMITATION (MGE)"/>
        <s v="NAT HWY FREIGHT PROG (NHFP)"/>
        <s v="NAT HWY PERF PROG (NHPP)"/>
        <s v="NAT HWY PERF PROG EXEMPT (NHPE)"/>
        <s v="NAT HWY PERF PROG_NC (NHPP_NC)"/>
        <s v="Nationally Significant Projects (INFRA)"/>
        <s v="OJT/SS FUNDS (OJT)"/>
        <s v="PROTECT IIJA (PROTECT)"/>
        <s v="PROTECT-PLAN IIJA (PRO-PLAN)"/>
        <s v="Population 5,000 &amp; Under- Exempt from Limitation (STRE)"/>
        <s v="Population 5-200K- Exempt from Limitation (STSE)"/>
        <s v="REBUILDING AMERICAN INFRASTRUCTURE WITH SUSTAINABILITY &amp; EQUITY (RAISE)"/>
        <s v="REC TRAILS PROG (RTP)"/>
        <s v="REDIST OF CERTAIN AUTHORITY (RCA)"/>
        <s v="RELEASES (RELSES)"/>
        <s v="REPURPOSED EARMARK - SPECIAL (RPS1)"/>
        <s v="REPURPOSED EARMARK - SPECIAL (RPS2)"/>
        <s v="REPURPOSED NON-FED AID (RN42)"/>
        <s v="REPURPOSED NON-FED AID (RNT2)"/>
        <s v="RR CROSSING - HAZ ELIMINATION (RRS)"/>
        <s v="RR CROSSING - PROTECTIVE DEVICES (RRP)"/>
        <s v="SAFE ROUTES TO SCHOOLS (SRTS)"/>
        <s v="SAFE STREETS FOR ALL GRANT - IMPLEMENTATION (SS4A-IMP)"/>
        <s v="SAFE STREETS FOR ALL GRANT - PLAN (SS4A-PLAN)"/>
        <s v="SEC 154 PEN - USE FOR HSIP (H154)"/>
        <s v="SEC 164 PEN -HSIP MAP-21 EXT (H164)"/>
        <s v="STATE PLAN &amp; RESEARCH SATO IIJA (SPR-SATO)"/>
        <s v="STATE PLANNING &amp; RESEARCH (SPR)"/>
        <s v="STBG Urban Clusters IIJA - 5K to 49,999 (STBGUC)"/>
        <s v="STBG Urban Clusters IIJA - 5K to 49,999 (STBGUC_NC)"/>
        <s v="STBGS Small Urban IIJA - 50K to 200K (STBGS)"/>
        <s v="STBGS Small Urban IIJA - 50K to 200K (STBGS_NC)"/>
        <s v="STP FLEX (STPF)"/>
        <s v="STP FLEX_NC (STPF_NC)"/>
        <s v="STP OFF-SYS BRIDGES (STBO)"/>
        <s v="STP OFF-SYS BRIDGES_NC (STBO_NC)"/>
        <s v="STP Optional Safety (STOP)"/>
        <s v="STP RURAL &lt; 5K (STPR)"/>
        <s v="STP RURAL &lt; 5K_NC (STPR_NC)"/>
        <s v="STP URBAN - 5K TO 200K (STPS)"/>
        <s v="STP URBAN - 5K TO 200K_NC (STPS_NC)"/>
        <s v="STP URBAN &gt; 200K (STPL)"/>
        <s v="STP URBAN &gt; 200K_NC (STPL_NC)"/>
        <s v="STRATEGIC HWY RESEARCH 2 (SHR2)"/>
        <s v="SUMMER TRANS. INSTITUTE (NSTI)"/>
        <s v="TECH INNO DEPLOY (TIDP)"/>
        <s v="TLPA Highway Infra Off Bridge IIJA (HIOBP_TLPA)"/>
        <s v="TRANSP ALT FLEXIBLE (TAPF)"/>
        <s v="TRANSP ALT LARGE URBAN (TAPL)"/>
        <s v="TRANSP ALT RURAL AREA (TAPR)"/>
        <s v="TRANSP ALT SMALL URBAN (TAPS)"/>
        <s v="TRANSP ASSIST PROG - LOCAL (TAPLO)"/>
        <s v="TRANSP INFR FINANCE &amp; INNOV ACT (TIFI)"/>
        <s v="Trans Alt Small Urban IIJA - 50K to 200K (TAPSU)"/>
        <s v="Trans Alt Urban Clusters IIJA - 5K to 49,999 (TAPUC)"/>
        <s v="Transportation Enhancements (TPE)"/>
        <s v="Urbanized Areas w/ Population over 200K- Exempt from Limitation (STLE)"/>
        <s v="CAPITAL AWARDS (5310)"/>
        <s v="CRISI PTC Grant Program (20 % match) (CRISI)"/>
        <s v="FEDERALLY DIRECTED SPENDING - TRANSIT (FDST)"/>
        <s v="FTA 5303 - TRANSIT PLANNING (5303)"/>
        <s v="FTA 5307 - ARPA Assistance (537_ARPA)"/>
        <s v="FTA 5307 - CAPITAL (5307)"/>
        <s v="FTA 5307 - OPERATING (537O)"/>
        <s v="FTA 5307 - SMALL URBAN CAPITAL (537C)"/>
        <s v="FTA 5307 - STIC (537S)"/>
        <s v="FTA 5309 - CAPITAL (5309)"/>
        <s v="FTA 5309 - TRANS ORIENT DEV PLAN (TODP)"/>
        <s v="FTA 5310 - CAPITAL AWARDS (53C0)"/>
        <s v="FTA 5311 - ADMIN (53A1)"/>
        <s v="FTA 5311 - OPERATING (53O1)"/>
        <s v="FTA 5337 - STATE OF GOOD REPAIR (5337)"/>
        <s v="FTA 5339 - ALTERNATIVE ANALYSIS (5339)"/>
        <s v="FTA 5339 - BUS/FACILITY GRANT (539B)"/>
        <s v="FTA 5339 - BUS/FACILITY GRANT (539C)"/>
        <s v="FTA 5339 - BUS/FACILITY GRANT (539G)"/>
        <s v="FTA 5339 - LOW NOW (5339LN)"/>
        <s v="FTA 5339 - STATE OF GOOD REPAIR (5339SGR)"/>
        <s v="FTA Helping Obtain Prosperity for Everyone (HOPE)"/>
        <s v="FTA SMALL URBAN BUS (SUBS)"/>
        <s v="Innovative Coordinated Access and Mobility (ICAM)"/>
        <s v="BUILD - GRANT (BLDG)"/>
        <s v="COMMUNITY GRANTS (HUD)"/>
        <s v="ENVIRONMENTAL PROTECTION AGENCY (EPA)"/>
        <s v="HOMELAND SECURITY (HLSC)"/>
        <s v="REPURPOSED EARMARK - FORMULA LIMITATION (RPF1)"/>
        <s v="REPURPOSED EARMARK - FORMULA LIMITATION (RPF9)"/>
        <s v="REPURPOSED EARMARK - SPECIAL (RPS0)"/>
        <s v="REPURPOSED EARMARK - SPECIAL (RPS9)"/>
        <s v="REPURPOSED EARMARK -NON FED AID (RNB9)"/>
        <s v="REPURPOSED EARMARK- NON FED AID (RND9)"/>
        <s v="REPURPOSED EARMARK- NON FED AID (RNV9)"/>
        <s v="REPURPOSED EARMARK-NON FED AID (RNZ9)"/>
        <s v="REPURPOSING EXEMPT FROM LIMITATION (RPE9)"/>
        <s v="STP-DEMOS, PL 107-87, 330- NON FED AID (RN79)"/>
        <s v="TRIBAL TRANSPORTATION PROG (TTP)"/>
        <s v="USDOT TIGER GRANT (TGER)"/>
        <s v="$250M, Law 2019 Ch. 271 HB2, Sect 9 (HB2_2019_ZD1201)"/>
        <s v="$89M, Law 2019 Ch. 271 HB2, Sect 9 (L089)"/>
        <s v="BONDING PROG 2021 (BP21)"/>
        <s v="CAPITAL OUTLAY (CPTO)"/>
        <s v="CARES Act Fund (CAF)"/>
        <s v="CONTRACT MAINT (SWCM)"/>
        <s v="DEPARTMENT OF ENERGY (DOE)"/>
        <s v="GENERAL APPROPRIATION FUND PROGRAM (GAFP)"/>
        <s v="GENERAL FUND (GF)"/>
        <s v="HB 6 General Fund (HB6GF)"/>
        <s v="HB2 - 2020 Legislative Session (HB2_2020_ZE1201)"/>
        <s v="HB2 - 2021 LEGISLATIVE SESSION (HB2_21_ZF1201)"/>
        <s v="HB2 - 2022 Legislative Session (HB2_22_ZG9006)"/>
        <s v="HB2 - 2022 Section 8 - Wildlife (HB2_WLC_ZG9008)"/>
        <s v="HB2 - 2022 Section 9, Line 2 (HB2_Plan_ZG9002)"/>
        <s v="HB2 - 2023 Legislative Session (HB2_23_ZH9004)"/>
        <s v="HB2 - American Rescue Plan 2021 (HB2_ARP21_ZF3523)"/>
        <s v="Highway Infrastructure Fund (HIF)"/>
        <s v="LOCAL GOVERNMENT TRANSPORTATION PROJECT FUND (LGTP)"/>
        <s v="Local Government Road Fund (LGRF)"/>
        <s v="NAVAJO NATION DOT (NAV)"/>
        <s v="Ports of Entry (POE)"/>
        <s v="ROAD FUND (RF)"/>
        <s v="SB72_2023-Wildlife (SB72-WLC)"/>
        <s v="STATE PROG (SP)"/>
        <s v="STATE SEVERANCE TAX (ST)"/>
        <s v="TRIBAL INFRA FUND (TIF)"/>
        <s v="WASTE ISOLATION PILOT (WIPP)"/>
        <s v="LOCAL BOND FUNDS (LOCB)"/>
        <s v="LOCAL CONTRIBUTIONS (LOCC)"/>
        <s v="LOCAL GENERAL FUNDS (LGF)"/>
        <s v="LOCAL IMPACT FEE FUNDS (LIFF)"/>
        <s v="LOCAL MAP FUNDS (LMF)"/>
        <s v="OTHER-PUB-PRIV-PARTNER (OPPP)"/>
        <s v="Soft Match (LSM)"/>
        <s v="TRIBAL GOVERNMENT FUNDS (LTGF)"/>
        <s v="TRIBAL TRANSP PROG MATCH (TTPM)"/>
        <s v="TXDOT Funds (TXDOT)"/>
        <m/>
      </sharedItems>
    </cacheField>
    <cacheField name="NON INTERSTATE  _x000a_MATCH PCT" numFmtId="0">
      <sharedItems containsString="0" containsBlank="1" containsNumber="1" minValue="0" maxValue="92"/>
    </cacheField>
    <cacheField name="INTERSTATE  _x000a_MATCH PCT" numFmtId="0">
      <sharedItems containsString="0" containsBlank="1" containsNumber="1" minValue="0" maxValue="92"/>
    </cacheField>
    <cacheField name="HISTORICAL" numFmtId="0">
      <sharedItems containsNonDate="0" containsString="0" containsBlank="1"/>
    </cacheField>
    <cacheField name="FINANCIAL  _x000a_CONSTRAINT" numFmtId="0">
      <sharedItems containsBlank="1"/>
    </cacheField>
    <cacheField name="FORMULA  _x000a_FUN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1">
  <r>
    <x v="0"/>
    <s v="FEDERAL HIGHWAY"/>
    <x v="0"/>
    <s v="Z004, Z904, Z909, Z918, Z928"/>
    <x v="0"/>
    <n v="14.56"/>
    <n v="14.56"/>
    <m/>
    <s v="Y"/>
    <m/>
  </r>
  <r>
    <x v="0"/>
    <s v="FEDERAL HIGHWAY"/>
    <x v="1"/>
    <s v="Q060, Q100, H100, H120, L1C0, L1CE, L1CR, L11E, L110, LQC0"/>
    <x v="1"/>
    <n v="20"/>
    <n v="20"/>
    <m/>
    <s v="Y"/>
    <s v="Y"/>
  </r>
  <r>
    <x v="0"/>
    <s v="FEDERAL HIGHWAY"/>
    <x v="2"/>
    <s v="Q400, H400, L40E, L490, L49E, M400, M40E, M490, M49E, M4SE, Z49A, Z400, Z40E, Y400, L400"/>
    <x v="2"/>
    <n v="14.56"/>
    <n v="14.56"/>
    <m/>
    <s v="Y"/>
    <s v="Y"/>
  </r>
  <r>
    <x v="0"/>
    <s v="FEDERAL HIGHWAY"/>
    <x v="3"/>
    <s v="Q400, H400, L40E, L490, L49E, M400, M40E, M490, M49E, M4SE, Z49A, Z400, Z40E, Y400, L400"/>
    <x v="3"/>
    <n v="14.56"/>
    <n v="14.56"/>
    <m/>
    <s v="Y"/>
    <s v="Y"/>
  </r>
  <r>
    <x v="0"/>
    <s v="FEDERAL HIGHWAY"/>
    <x v="4"/>
    <s v="4220, H1G0, L1G0, L1GE, L1GR"/>
    <x v="4"/>
    <n v="20"/>
    <n v="20"/>
    <m/>
    <s v="Y"/>
    <m/>
  </r>
  <r>
    <x v="0"/>
    <s v="FEDERAL HIGHWAY"/>
    <x v="5"/>
    <s v="Y600"/>
    <x v="5"/>
    <n v="14.56"/>
    <n v="14.56"/>
    <m/>
    <s v="Y"/>
    <s v="Y"/>
  </r>
  <r>
    <x v="0"/>
    <s v="FEDERAL HIGHWAY"/>
    <x v="6"/>
    <s v="Y601"/>
    <x v="6"/>
    <n v="14.56"/>
    <n v="14.56"/>
    <m/>
    <s v="Y"/>
    <s v="Y"/>
  </r>
  <r>
    <x v="0"/>
    <s v="FEDERAL HIGHWAY"/>
    <x v="7"/>
    <s v="Y608"/>
    <x v="7"/>
    <n v="14.56"/>
    <n v="14.56"/>
    <m/>
    <s v="Y"/>
    <s v="Y"/>
  </r>
  <r>
    <x v="0"/>
    <s v="FEDERAL HIGHWAY"/>
    <x v="8"/>
    <s v="Y606"/>
    <x v="8"/>
    <n v="14.56"/>
    <n v="14.56"/>
    <m/>
    <s v="Y"/>
    <s v="Y"/>
  </r>
  <r>
    <x v="0"/>
    <s v="FEDERAL HIGHWAY"/>
    <x v="9"/>
    <s v="Y607"/>
    <x v="9"/>
    <n v="14.56"/>
    <n v="14.56"/>
    <m/>
    <s v="Y"/>
    <s v="Y"/>
  </r>
  <r>
    <x v="0"/>
    <s v="FEDERAL HIGHWAY"/>
    <x v="10"/>
    <s v="L48E, M480, M48E, Z480, Y480"/>
    <x v="10"/>
    <n v="0"/>
    <n v="0"/>
    <m/>
    <s v="Y"/>
    <m/>
  </r>
  <r>
    <x v="0"/>
    <s v="FEDERAL HIGHWAY"/>
    <x v="11"/>
    <s v="ER50, ER90, M9VE, 08X0"/>
    <x v="11"/>
    <n v="0"/>
    <n v="0"/>
    <m/>
    <s v="Y"/>
    <m/>
  </r>
  <r>
    <x v="0"/>
    <s v="FEDERAL HIGHWAY"/>
    <x v="12"/>
    <s v="HZ10, LZ10, LZ1E, LZ1R"/>
    <x v="12"/>
    <n v="14.56"/>
    <n v="14.56"/>
    <m/>
    <s v="Y"/>
    <m/>
  </r>
  <r>
    <x v="0"/>
    <s v="FEDERAL HIGHWAY"/>
    <x v="13"/>
    <s v="HZ20, LZ20, LZ2E"/>
    <x v="13"/>
    <n v="14.56"/>
    <n v="14.56"/>
    <m/>
    <s v="Y"/>
    <m/>
  </r>
  <r>
    <x v="0"/>
    <s v="FEDERAL HIGHWAY"/>
    <x v="14"/>
    <s v="Z500, Z50E, Y500"/>
    <x v="14"/>
    <n v="14.56"/>
    <n v="14.56"/>
    <m/>
    <s v="Y"/>
    <s v="Y"/>
  </r>
  <r>
    <x v="0"/>
    <s v="FEDERAL HIGHWAY"/>
    <x v="15"/>
    <n v="1830"/>
    <x v="15"/>
    <n v="14.56"/>
    <n v="14.56"/>
    <m/>
    <s v="Y"/>
    <m/>
  </r>
  <r>
    <x v="0"/>
    <s v="FEDERAL HIGHWAY"/>
    <x v="16"/>
    <s v="Y926, Y928"/>
    <x v="16"/>
    <n v="14.56"/>
    <n v="14.56"/>
    <m/>
    <s v="Y"/>
    <s v="Y"/>
  </r>
  <r>
    <x v="0"/>
    <s v="FEDERAL HIGHWAY"/>
    <x v="17"/>
    <s v="TP03"/>
    <x v="17"/>
    <n v="0"/>
    <n v="0"/>
    <m/>
    <s v="Y"/>
    <m/>
  </r>
  <r>
    <x v="0"/>
    <s v="FEDERAL HIGHWAY"/>
    <x v="18"/>
    <s v="5590, H17A, LY90,5280, 55B0, Q900, Q920, H170, HY10, HY20, LY10, LY20, LY30, LY60, LY6A"/>
    <x v="18"/>
    <n v="20"/>
    <n v="20"/>
    <m/>
    <s v="Y"/>
    <m/>
  </r>
  <r>
    <x v="0"/>
    <s v="FEDERAL HIGHWAY"/>
    <x v="19"/>
    <s v="LS20, LS60, LS2E, LS2R, ZS60, ZS6E, YS60"/>
    <x v="19"/>
    <n v="10"/>
    <n v="7.36"/>
    <m/>
    <s v="Y"/>
    <s v="Y"/>
  </r>
  <r>
    <x v="0"/>
    <s v="FEDERAL HIGHWAY"/>
    <x v="20"/>
    <s v="Z913, Z922"/>
    <x v="20"/>
    <n v="20"/>
    <n v="20"/>
    <m/>
    <s v="Y"/>
    <m/>
  </r>
  <r>
    <x v="0"/>
    <s v="FEDERAL HIGHWAY"/>
    <x v="21"/>
    <s v="YS70"/>
    <x v="21"/>
    <n v="10"/>
    <n v="10"/>
    <m/>
    <s v="Y"/>
    <m/>
  </r>
  <r>
    <x v="0"/>
    <s v="FEDERAL HIGHWAY"/>
    <x v="22"/>
    <s v="Z445"/>
    <x v="22"/>
    <n v="20"/>
    <n v="20"/>
    <m/>
    <s v="Y"/>
    <s v="Y"/>
  </r>
  <r>
    <x v="0"/>
    <s v="FEDERAL HIGHWAY"/>
    <x v="23"/>
    <s v="LS30, LS3E, LS3R, MS30, MS3E, ZS30, ZS3E, YS30"/>
    <x v="23"/>
    <n v="10"/>
    <n v="7.36"/>
    <m/>
    <s v="Y"/>
    <s v="Y"/>
  </r>
  <r>
    <x v="0"/>
    <s v="FEDERAL HIGHWAY"/>
    <x v="24"/>
    <s v="Y110, Y113, Y114"/>
    <x v="24"/>
    <n v="14.56"/>
    <n v="14.56"/>
    <m/>
    <s v="Y"/>
    <m/>
  </r>
  <r>
    <x v="0"/>
    <s v="FEDERAL HIGHWAY"/>
    <x v="25"/>
    <s v="Y908, Y909"/>
    <x v="25"/>
    <n v="14.56"/>
    <n v="14.56"/>
    <m/>
    <s v="Y"/>
    <s v="Y"/>
  </r>
  <r>
    <x v="0"/>
    <s v="FEDERAL HIGHWAY"/>
    <x v="26"/>
    <s v="Y130"/>
    <x v="26"/>
    <n v="20"/>
    <n v="20"/>
    <m/>
    <s v="Y"/>
    <m/>
  </r>
  <r>
    <x v="0"/>
    <s v="FEDERAL HIGHWAY"/>
    <x v="27"/>
    <s v="Y133"/>
    <x v="27"/>
    <n v="20"/>
    <n v="20"/>
    <m/>
    <s v="Y"/>
    <m/>
  </r>
  <r>
    <x v="0"/>
    <s v="FEDERAL HIGHWAY"/>
    <x v="28"/>
    <s v="Y134"/>
    <x v="28"/>
    <n v="20"/>
    <n v="20"/>
    <m/>
    <s v="Y"/>
    <m/>
  </r>
  <r>
    <x v="0"/>
    <s v="FEDERAL HIGHWAY"/>
    <x v="29"/>
    <s v="Y110, Y113, Y114"/>
    <x v="29"/>
    <n v="0"/>
    <n v="0"/>
    <m/>
    <s v="Y"/>
    <m/>
  </r>
  <r>
    <x v="0"/>
    <s v="FEDERAL HIGHWAY"/>
    <x v="30"/>
    <s v="Z971"/>
    <x v="30"/>
    <n v="0"/>
    <n v="0"/>
    <m/>
    <s v="Y"/>
    <s v="Y"/>
  </r>
  <r>
    <x v="0"/>
    <s v="FEDERAL HIGHWAY"/>
    <x v="31"/>
    <s v="Z973"/>
    <x v="31"/>
    <n v="0"/>
    <n v="0"/>
    <m/>
    <s v="Y"/>
    <s v="Y"/>
  </r>
  <r>
    <x v="0"/>
    <s v="FEDERAL HIGHWAY"/>
    <x v="32"/>
    <s v="Z970"/>
    <x v="32"/>
    <n v="0"/>
    <n v="0"/>
    <m/>
    <s v="Y"/>
    <s v="Y"/>
  </r>
  <r>
    <x v="0"/>
    <s v="FEDERAL HIGHWAY"/>
    <x v="33"/>
    <s v="Z972"/>
    <x v="33"/>
    <n v="0"/>
    <n v="0"/>
    <m/>
    <s v="Y"/>
    <s v="Y"/>
  </r>
  <r>
    <x v="0"/>
    <s v="FEDERAL HIGHWAY"/>
    <x v="34"/>
    <s v="M37B, M37C, M378, Z37E, Z378, Z37H, Y37H"/>
    <x v="34"/>
    <n v="20"/>
    <n v="20"/>
    <m/>
    <s v="Y"/>
    <m/>
  </r>
  <r>
    <x v="0"/>
    <s v="FEDERAL HIGHWAY"/>
    <x v="35"/>
    <s v="0440, 04M0, Q010, H010, L010, L01E, L01R"/>
    <x v="35"/>
    <n v="7.36"/>
    <n v="7.36"/>
    <m/>
    <s v="Y"/>
    <s v="Y"/>
  </r>
  <r>
    <x v="0"/>
    <s v="FEDERAL HIGHWAY"/>
    <x v="36"/>
    <s v="Q020, H020, L020"/>
    <x v="36"/>
    <n v="0"/>
    <n v="0"/>
    <m/>
    <s v="Y"/>
    <m/>
  </r>
  <r>
    <x v="0"/>
    <s v="FEDERAL HIGHWAY"/>
    <x v="37"/>
    <m/>
    <x v="37"/>
    <n v="0"/>
    <n v="0"/>
    <m/>
    <s v="Y"/>
    <s v="Y"/>
  </r>
  <r>
    <x v="0"/>
    <s v="FEDERAL HIGHWAY"/>
    <x v="38"/>
    <s v="4380, 438E, Q890, Z441, M438, Z438, Y441"/>
    <x v="38"/>
    <n v="50"/>
    <n v="50"/>
    <m/>
    <s v="Y"/>
    <m/>
  </r>
  <r>
    <x v="0"/>
    <s v="FEDERAL HIGHWAY"/>
    <x v="39"/>
    <s v="Y410"/>
    <x v="39"/>
    <n v="14.56"/>
    <n v="14.56"/>
    <m/>
    <s v="Y"/>
    <m/>
  </r>
  <r>
    <x v="0"/>
    <s v="FEDERAL HIGHWAY"/>
    <x v="40"/>
    <s v="L450, L45E, M450, M45E, Z450, Z45E, 21MP, Y450"/>
    <x v="40"/>
    <n v="14.56"/>
    <n v="14.56"/>
    <m/>
    <s v="Y"/>
    <m/>
  </r>
  <r>
    <x v="0"/>
    <s v="FEDERAL HIGHWAY"/>
    <x v="41"/>
    <s v="Q790"/>
    <x v="41"/>
    <n v="14.56"/>
    <n v="14.56"/>
    <m/>
    <s v="Y"/>
    <m/>
  </r>
  <r>
    <x v="0"/>
    <s v="FEDERAL HIGHWAY"/>
    <x v="42"/>
    <s v="Q760, Q770, Q780, H760, H770, H780"/>
    <x v="42"/>
    <n v="14.56"/>
    <n v="14.56"/>
    <m/>
    <s v="Y"/>
    <m/>
  </r>
  <r>
    <x v="0"/>
    <s v="FEDERAL HIGHWAY"/>
    <x v="43"/>
    <s v="Z460, Z46E, Y460"/>
    <x v="43"/>
    <n v="14.56"/>
    <n v="14.56"/>
    <m/>
    <s v="Y"/>
    <s v="Y"/>
  </r>
  <r>
    <x v="0"/>
    <s v="FEDERAL HIGHWAY"/>
    <x v="44"/>
    <s v="M001, M0E1, Z001, Z0E1, Y001"/>
    <x v="44"/>
    <n v="14.56"/>
    <n v="7.36"/>
    <m/>
    <s v="Y"/>
    <s v="Y"/>
  </r>
  <r>
    <x v="0"/>
    <s v="FEDERAL HIGHWAY"/>
    <x v="45"/>
    <s v="M002, M0E2, Z002, Z0E2, Y002"/>
    <x v="45"/>
    <n v="14.56"/>
    <n v="7.36"/>
    <m/>
    <s v="Y"/>
    <m/>
  </r>
  <r>
    <x v="0"/>
    <s v="FEDERAL HIGHWAY"/>
    <x v="46"/>
    <s v="M001, M0E1, Z001, Z0E1, Y001"/>
    <x v="46"/>
    <n v="14.56"/>
    <n v="7.36"/>
    <m/>
    <s v="Y"/>
    <s v="Y"/>
  </r>
  <r>
    <x v="0"/>
    <s v="FEDERAL HIGHWAY"/>
    <x v="47"/>
    <m/>
    <x v="47"/>
    <n v="20"/>
    <n v="20"/>
    <m/>
    <s v="Y"/>
    <s v="Y"/>
  </r>
  <r>
    <x v="0"/>
    <s v="FEDERAL HIGHWAY"/>
    <x v="48"/>
    <s v="H490, L400, L490, L49E, M490, M49E, M4SE, Z494, Z490, Z49A, Z49F, Y490"/>
    <x v="48"/>
    <n v="0"/>
    <n v="0"/>
    <m/>
    <s v="Y"/>
    <m/>
  </r>
  <r>
    <x v="0"/>
    <s v="FEDERAL HIGHWAY"/>
    <x v="49"/>
    <s v="Y800"/>
    <x v="49"/>
    <n v="20"/>
    <n v="20"/>
    <m/>
    <s v="Y"/>
    <m/>
  </r>
  <r>
    <x v="0"/>
    <s v="FEDERAL HIGHWAY"/>
    <x v="50"/>
    <s v="Y810"/>
    <x v="50"/>
    <n v="20"/>
    <n v="20"/>
    <m/>
    <s v="Y"/>
    <m/>
  </r>
  <r>
    <x v="0"/>
    <s v="FEDERAL HIGHWAY"/>
    <x v="51"/>
    <s v="Z007, Z907, Z912, Z921"/>
    <x v="51"/>
    <n v="14.56"/>
    <n v="14.56"/>
    <m/>
    <s v="Y"/>
    <m/>
  </r>
  <r>
    <x v="0"/>
    <s v="FEDERAL HIGHWAY"/>
    <x v="52"/>
    <s v="Z006, Z906, Z911, Z920"/>
    <x v="52"/>
    <n v="14.56"/>
    <n v="14.56"/>
    <m/>
    <s v="Y"/>
    <m/>
  </r>
  <r>
    <x v="0"/>
    <s v="FEDERAL HIGHWAY"/>
    <x v="53"/>
    <s v="RA01"/>
    <x v="53"/>
    <n v="20"/>
    <n v="20"/>
    <m/>
    <s v="Y"/>
    <m/>
  </r>
  <r>
    <x v="0"/>
    <s v="FEDERAL HIGHWAY"/>
    <x v="54"/>
    <s v="L940, L94E, M940, M94E, Z940, Z94E, Y940, V940"/>
    <x v="54"/>
    <n v="14.56"/>
    <n v="14.56"/>
    <m/>
    <s v="Y"/>
    <s v="Y"/>
  </r>
  <r>
    <x v="0"/>
    <s v="FEDERAL HIGHWAY"/>
    <x v="55"/>
    <s v="Q030, H030, L00E, L030, L03E, M030, M03E, Z030, Z03E, Y030"/>
    <x v="55"/>
    <n v="14.56"/>
    <n v="14.56"/>
    <m/>
    <s v="Y"/>
    <s v="Y"/>
  </r>
  <r>
    <x v="0"/>
    <s v="FEDERAL HIGHWAY"/>
    <x v="56"/>
    <m/>
    <x v="56"/>
    <n v="0"/>
    <n v="0"/>
    <m/>
    <s v="Y"/>
    <s v="Y"/>
  </r>
  <r>
    <x v="0"/>
    <s v="FEDERAL HIGHWAY"/>
    <x v="57"/>
    <s v="RPS1"/>
    <x v="57"/>
    <n v="20"/>
    <n v="20"/>
    <m/>
    <s v="Y"/>
    <m/>
  </r>
  <r>
    <x v="0"/>
    <s v="FEDERAL HIGHWAY"/>
    <x v="58"/>
    <s v="RPS2"/>
    <x v="58"/>
    <n v="20"/>
    <n v="20"/>
    <m/>
    <s v="Y"/>
    <m/>
  </r>
  <r>
    <x v="0"/>
    <s v="FEDERAL HIGHWAY"/>
    <x v="59"/>
    <s v="RN42"/>
    <x v="59"/>
    <n v="20"/>
    <n v="20"/>
    <m/>
    <s v="Y"/>
    <m/>
  </r>
  <r>
    <x v="0"/>
    <s v="FEDERAL HIGHWAY"/>
    <x v="60"/>
    <s v="RNT2"/>
    <x v="60"/>
    <n v="20"/>
    <n v="20"/>
    <m/>
    <s v="Y"/>
    <m/>
  </r>
  <r>
    <x v="0"/>
    <s v="FEDERAL HIGHWAY"/>
    <x v="61"/>
    <s v="1380, Q270, Q280, H270, H280, L27R, L28R, LS40, LS4E, LS4R, MS40, ZS40, ZS4E, MS4E, YS40"/>
    <x v="61"/>
    <n v="10"/>
    <n v="10"/>
    <m/>
    <s v="Y"/>
    <s v="Y"/>
  </r>
  <r>
    <x v="0"/>
    <s v="FEDERAL HIGHWAY"/>
    <x v="62"/>
    <s v="1390, Q260, H260, L26R, LS50, LS5E, MS50, MS5E, ZS50, ZS5E"/>
    <x v="62"/>
    <n v="10"/>
    <n v="10"/>
    <m/>
    <s v="Y"/>
    <s v="Y"/>
  </r>
  <r>
    <x v="0"/>
    <s v="FEDERAL HIGHWAY"/>
    <x v="63"/>
    <s v="HU20, LU20, LU30, LU2E, LU2R, LU3E"/>
    <x v="63"/>
    <n v="14.56"/>
    <n v="14.56"/>
    <m/>
    <s v="Y"/>
    <m/>
  </r>
  <r>
    <x v="0"/>
    <s v="FEDERAL HIGHWAY"/>
    <x v="64"/>
    <s v="SR40"/>
    <x v="64"/>
    <n v="20"/>
    <n v="20"/>
    <m/>
    <s v="Y"/>
    <m/>
  </r>
  <r>
    <x v="0"/>
    <s v="FEDERAL HIGHWAY"/>
    <x v="65"/>
    <s v="SR30"/>
    <x v="65"/>
    <n v="20"/>
    <n v="20"/>
    <m/>
    <s v="Y"/>
    <m/>
  </r>
  <r>
    <x v="0"/>
    <s v="FEDERAL HIGHWAY"/>
    <x v="66"/>
    <s v="MS31, YS31"/>
    <x v="66"/>
    <n v="10"/>
    <n v="7.36"/>
    <m/>
    <s v="Y"/>
    <s v="Y"/>
  </r>
  <r>
    <x v="0"/>
    <s v="FEDERAL HIGHWAY"/>
    <x v="67"/>
    <s v="MSE2, ZS32, YS32"/>
    <x v="67"/>
    <n v="10"/>
    <n v="7.36"/>
    <m/>
    <s v="Y"/>
    <s v="Y"/>
  </r>
  <r>
    <x v="0"/>
    <s v="FEDERAL HIGHWAY"/>
    <x v="68"/>
    <s v="Y570"/>
    <x v="68"/>
    <n v="20"/>
    <n v="20"/>
    <m/>
    <s v="Y"/>
    <m/>
  </r>
  <r>
    <x v="0"/>
    <s v="FEDERAL HIGHWAY"/>
    <x v="69"/>
    <s v="0800, L560, L56E, M445, M550, M55E, M56E, M560, Z445, Z550, Z560, L55E, Z55E, 21SP, L550, Y550, Z56E, Y560, Y44E, Z44E"/>
    <x v="69"/>
    <n v="20"/>
    <n v="20"/>
    <m/>
    <s v="Y"/>
    <s v="Y"/>
  </r>
  <r>
    <x v="0"/>
    <s v="FEDERAL HIGHWAY"/>
    <x v="70"/>
    <s v="Y237"/>
    <x v="70"/>
    <n v="14.56"/>
    <n v="0"/>
    <m/>
    <s v="Y"/>
    <s v="Y"/>
  </r>
  <r>
    <x v="0"/>
    <s v="FEDERAL HIGHWAY"/>
    <x v="71"/>
    <s v="Y237"/>
    <x v="71"/>
    <n v="14.56"/>
    <n v="0"/>
    <m/>
    <s v="Y"/>
    <s v="Y"/>
  </r>
  <r>
    <x v="0"/>
    <s v="FEDERAL HIGHWAY"/>
    <x v="72"/>
    <s v="Y236"/>
    <x v="72"/>
    <n v="14.56"/>
    <n v="0"/>
    <m/>
    <s v="Y"/>
    <s v="Y"/>
  </r>
  <r>
    <x v="0"/>
    <s v="FEDERAL HIGHWAY"/>
    <x v="73"/>
    <s v="Y236"/>
    <x v="73"/>
    <n v="14.56"/>
    <n v="0"/>
    <m/>
    <s v="Y"/>
    <s v="Y"/>
  </r>
  <r>
    <x v="0"/>
    <s v="FEDERAL HIGHWAY"/>
    <x v="74"/>
    <s v="33D0, H240, L240, L24E, M240, M24E, Z240, Z24E, Y240, Q240"/>
    <x v="74"/>
    <n v="14.56"/>
    <n v="14.56"/>
    <m/>
    <s v="Y"/>
    <s v="Y"/>
  </r>
  <r>
    <x v="0"/>
    <s v="FEDERAL HIGHWAY"/>
    <x v="75"/>
    <s v="33D0, H240, L240, L24E, M240, M24E, Z240, Z24E, Y240"/>
    <x v="75"/>
    <n v="14.56"/>
    <n v="14.56"/>
    <m/>
    <s v="Y"/>
    <s v="Y"/>
  </r>
  <r>
    <x v="0"/>
    <s v="FEDERAL HIGHWAY"/>
    <x v="76"/>
    <s v="L110, L11E, L1CE, M233, M2E3, Z233, Z2E3, Y233"/>
    <x v="76"/>
    <n v="20"/>
    <n v="20"/>
    <m/>
    <s v="Y"/>
    <s v="Y"/>
  </r>
  <r>
    <x v="0"/>
    <s v="FEDERAL HIGHWAY"/>
    <x v="77"/>
    <s v="L110, L11E, L1CE, M233, M2E3, Z233, Z2E3, Y233"/>
    <x v="77"/>
    <n v="20"/>
    <n v="20"/>
    <m/>
    <s v="Y"/>
    <s v="Y"/>
  </r>
  <r>
    <x v="0"/>
    <s v="FEDERAL HIGHWAY"/>
    <x v="78"/>
    <s v="H210, Q210, L21R"/>
    <x v="78"/>
    <n v="14.56"/>
    <n v="14.56"/>
    <m/>
    <s v="Y"/>
    <s v="Y"/>
  </r>
  <r>
    <x v="0"/>
    <s v="FEDERAL HIGHWAY"/>
    <x v="79"/>
    <s v="Q250, H250, L250, L25E, M232, M234, M2E2, Z232, Z2E2, 3AA0, Y238"/>
    <x v="79"/>
    <n v="14.56"/>
    <n v="14.56"/>
    <m/>
    <s v="Y"/>
    <s v="Y"/>
  </r>
  <r>
    <x v="0"/>
    <s v="FEDERAL HIGHWAY"/>
    <x v="80"/>
    <s v="Q250, H250, L250, L25E, M232, M2E2, Z232, Z2E2, Y238, M234, 3AA0"/>
    <x v="80"/>
    <n v="14.56"/>
    <n v="14.56"/>
    <m/>
    <s v="Y"/>
    <s v="Y"/>
  </r>
  <r>
    <x v="0"/>
    <s v="FEDERAL HIGHWAY"/>
    <x v="81"/>
    <s v="Q200, H200, L200, L20E, L20R, M231, M2E1, Z231, Z2E1"/>
    <x v="81"/>
    <n v="14.56"/>
    <n v="14.56"/>
    <m/>
    <s v="Y"/>
    <s v="Y"/>
  </r>
  <r>
    <x v="0"/>
    <s v="FEDERAL HIGHWAY"/>
    <x v="82"/>
    <s v="Q200, H200, L200, L20E, L20R, M231, M2E1, Z231, Z2E1"/>
    <x v="82"/>
    <n v="14.56"/>
    <n v="14.56"/>
    <m/>
    <s v="Y"/>
    <s v="Y"/>
  </r>
  <r>
    <x v="0"/>
    <s v="FEDERAL HIGHWAY"/>
    <x v="83"/>
    <s v="Q230, H230, L230, L23E, M230, M23E, Z230, Z23E, Y230"/>
    <x v="83"/>
    <n v="14.56"/>
    <n v="14.56"/>
    <m/>
    <s v="Y"/>
    <s v="Y"/>
  </r>
  <r>
    <x v="0"/>
    <s v="FEDERAL HIGHWAY"/>
    <x v="84"/>
    <s v="Q230, H230, L230, L23E, M230, M23E, Z230, Z23E, Y230"/>
    <x v="84"/>
    <n v="14.56"/>
    <n v="14.56"/>
    <m/>
    <s v="Y"/>
    <s v="Y"/>
  </r>
  <r>
    <x v="0"/>
    <s v="FEDERAL HIGHWAY"/>
    <x v="85"/>
    <s v="M378, M6T0"/>
    <x v="85"/>
    <n v="0"/>
    <n v="0"/>
    <m/>
    <s v="Y"/>
    <m/>
  </r>
  <r>
    <x v="0"/>
    <s v="FEDERAL HIGHWAY"/>
    <x v="86"/>
    <s v="Z49B, Z49D, Y49B"/>
    <x v="86"/>
    <n v="0"/>
    <n v="0"/>
    <m/>
    <s v="Y"/>
    <m/>
  </r>
  <r>
    <x v="0"/>
    <s v="FEDERAL HIGHWAY"/>
    <x v="87"/>
    <s v="Z378"/>
    <x v="87"/>
    <n v="0"/>
    <n v="0"/>
    <m/>
    <s v="Y"/>
    <m/>
  </r>
  <r>
    <x v="0"/>
    <s v="FEDERAL HIGHWAY"/>
    <x v="88"/>
    <s v="Y120, Y123"/>
    <x v="88"/>
    <n v="0"/>
    <n v="0"/>
    <m/>
    <s v="Y"/>
    <m/>
  </r>
  <r>
    <x v="0"/>
    <s v="FEDERAL HIGHWAY"/>
    <x v="89"/>
    <s v="M300, M30E, Z300, Z30E, Y300"/>
    <x v="89"/>
    <n v="14.56"/>
    <n v="14.56"/>
    <m/>
    <s v="Y"/>
    <s v="Y"/>
  </r>
  <r>
    <x v="0"/>
    <s v="FEDERAL HIGHWAY"/>
    <x v="90"/>
    <s v="M301, M3E1, Z301, Z3E1, Y301"/>
    <x v="90"/>
    <n v="14.56"/>
    <n v="14.56"/>
    <m/>
    <s v="Y"/>
    <s v="Y"/>
  </r>
  <r>
    <x v="0"/>
    <s v="FEDERAL HIGHWAY"/>
    <x v="91"/>
    <s v="M303, M3E3, Z303, Z3E3, Y308"/>
    <x v="91"/>
    <n v="14.56"/>
    <n v="14.56"/>
    <m/>
    <s v="Y"/>
    <s v="Y"/>
  </r>
  <r>
    <x v="0"/>
    <s v="FEDERAL HIGHWAY"/>
    <x v="92"/>
    <s v="M302, M3E2, Z302, Z3E2"/>
    <x v="92"/>
    <n v="14.56"/>
    <n v="14.56"/>
    <m/>
    <s v="Y"/>
    <s v="Y"/>
  </r>
  <r>
    <x v="0"/>
    <s v="FEDERAL HIGHWAY"/>
    <x v="93"/>
    <s v="94B0"/>
    <x v="93"/>
    <n v="20"/>
    <n v="20"/>
    <m/>
    <s v="Y"/>
    <s v="Y"/>
  </r>
  <r>
    <x v="0"/>
    <s v="FEDERAL HIGHWAY"/>
    <x v="94"/>
    <s v="M040"/>
    <x v="94"/>
    <n v="14.56"/>
    <n v="14.56"/>
    <m/>
    <s v="Y"/>
    <s v="Y"/>
  </r>
  <r>
    <x v="0"/>
    <s v="FEDERAL HIGHWAY"/>
    <x v="95"/>
    <s v="Y306"/>
    <x v="95"/>
    <n v="14.56"/>
    <n v="0"/>
    <m/>
    <s v="Y"/>
    <s v="Y"/>
  </r>
  <r>
    <x v="0"/>
    <s v="FEDERAL HIGHWAY"/>
    <x v="96"/>
    <s v="Y307"/>
    <x v="96"/>
    <n v="14.56"/>
    <n v="0"/>
    <m/>
    <s v="Y"/>
    <s v="Y"/>
  </r>
  <r>
    <x v="0"/>
    <s v="FEDERAL HIGHWAY"/>
    <x v="97"/>
    <s v="L220, L22E"/>
    <x v="97"/>
    <n v="25"/>
    <n v="25"/>
    <m/>
    <s v="Y"/>
    <s v="Y"/>
  </r>
  <r>
    <x v="0"/>
    <s v="FEDERAL HIGHWAY"/>
    <x v="98"/>
    <s v="Z005, Z905, Z910, Z919"/>
    <x v="98"/>
    <n v="14.56"/>
    <n v="14.56"/>
    <m/>
    <s v="Y"/>
    <m/>
  </r>
  <r>
    <x v="0"/>
    <s v="FEDERAL TRANSIT"/>
    <x v="99"/>
    <m/>
    <x v="99"/>
    <n v="0"/>
    <n v="0"/>
    <m/>
    <s v="Y"/>
    <m/>
  </r>
  <r>
    <x v="0"/>
    <s v="FEDERAL TRANSIT"/>
    <x v="100"/>
    <m/>
    <x v="100"/>
    <n v="20"/>
    <n v="20"/>
    <m/>
    <s v="Y"/>
    <m/>
  </r>
  <r>
    <x v="1"/>
    <s v="FEDERAL TRANSIT"/>
    <x v="101"/>
    <m/>
    <x v="101"/>
    <n v="20"/>
    <n v="20"/>
    <m/>
    <s v="Y"/>
    <m/>
  </r>
  <r>
    <x v="0"/>
    <s v="FEDERAL TRANSIT"/>
    <x v="102"/>
    <m/>
    <x v="102"/>
    <n v="20"/>
    <n v="20"/>
    <m/>
    <s v="Y"/>
    <m/>
  </r>
  <r>
    <x v="0"/>
    <s v="FEDERAL TRANSIT"/>
    <x v="103"/>
    <m/>
    <x v="103"/>
    <n v="0"/>
    <n v="0"/>
    <m/>
    <s v="Y"/>
    <s v="Y"/>
  </r>
  <r>
    <x v="0"/>
    <s v="FEDERAL TRANSIT"/>
    <x v="104"/>
    <m/>
    <x v="104"/>
    <n v="20"/>
    <n v="20"/>
    <m/>
    <s v="Y"/>
    <m/>
  </r>
  <r>
    <x v="0"/>
    <s v="FEDERAL TRANSIT"/>
    <x v="105"/>
    <m/>
    <x v="105"/>
    <n v="50"/>
    <n v="50"/>
    <m/>
    <s v="Y"/>
    <m/>
  </r>
  <r>
    <x v="0"/>
    <s v="FEDERAL TRANSIT"/>
    <x v="106"/>
    <m/>
    <x v="106"/>
    <n v="20"/>
    <n v="20"/>
    <m/>
    <s v="Y"/>
    <m/>
  </r>
  <r>
    <x v="0"/>
    <s v="FEDERAL TRANSIT"/>
    <x v="107"/>
    <m/>
    <x v="107"/>
    <n v="0"/>
    <n v="0"/>
    <m/>
    <s v="Y"/>
    <s v="Y"/>
  </r>
  <r>
    <x v="0"/>
    <s v="FEDERAL TRANSIT"/>
    <x v="108"/>
    <m/>
    <x v="108"/>
    <n v="20"/>
    <n v="20"/>
    <m/>
    <s v="Y"/>
    <m/>
  </r>
  <r>
    <x v="0"/>
    <s v="FEDERAL TRANSIT"/>
    <x v="109"/>
    <m/>
    <x v="109"/>
    <n v="20"/>
    <n v="20"/>
    <m/>
    <s v="Y"/>
    <m/>
  </r>
  <r>
    <x v="0"/>
    <s v="FEDERAL TRANSIT"/>
    <x v="110"/>
    <m/>
    <x v="110"/>
    <n v="20"/>
    <n v="20"/>
    <m/>
    <s v="Y"/>
    <m/>
  </r>
  <r>
    <x v="0"/>
    <s v="FEDERAL TRANSIT"/>
    <x v="111"/>
    <m/>
    <x v="111"/>
    <n v="20"/>
    <n v="20"/>
    <m/>
    <s v="Y"/>
    <m/>
  </r>
  <r>
    <x v="0"/>
    <s v="FEDERAL TRANSIT"/>
    <x v="112"/>
    <m/>
    <x v="112"/>
    <n v="50"/>
    <n v="50"/>
    <m/>
    <s v="Y"/>
    <m/>
  </r>
  <r>
    <x v="0"/>
    <s v="FEDERAL TRANSIT"/>
    <x v="113"/>
    <m/>
    <x v="113"/>
    <n v="20"/>
    <n v="20"/>
    <m/>
    <s v="Y"/>
    <m/>
  </r>
  <r>
    <x v="0"/>
    <s v="FEDERAL TRANSIT"/>
    <x v="114"/>
    <m/>
    <x v="114"/>
    <n v="20"/>
    <n v="20"/>
    <m/>
    <s v="Y"/>
    <m/>
  </r>
  <r>
    <x v="0"/>
    <s v="FEDERAL TRANSIT"/>
    <x v="115"/>
    <m/>
    <x v="115"/>
    <n v="20"/>
    <n v="20"/>
    <m/>
    <s v="Y"/>
    <m/>
  </r>
  <r>
    <x v="0"/>
    <s v="FEDERAL TRANSIT"/>
    <x v="116"/>
    <m/>
    <x v="116"/>
    <n v="20"/>
    <n v="20"/>
    <m/>
    <s v="Y"/>
    <m/>
  </r>
  <r>
    <x v="0"/>
    <s v="FEDERAL TRANSIT"/>
    <x v="117"/>
    <m/>
    <x v="117"/>
    <n v="20"/>
    <n v="20"/>
    <m/>
    <s v="Y"/>
    <m/>
  </r>
  <r>
    <x v="0"/>
    <s v="FEDERAL TRANSIT"/>
    <x v="118"/>
    <m/>
    <x v="118"/>
    <n v="20"/>
    <n v="20"/>
    <m/>
    <s v="Y"/>
    <m/>
  </r>
  <r>
    <x v="0"/>
    <s v="FEDERAL TRANSIT"/>
    <x v="119"/>
    <m/>
    <x v="119"/>
    <n v="20"/>
    <n v="20"/>
    <m/>
    <s v="Y"/>
    <m/>
  </r>
  <r>
    <x v="0"/>
    <s v="FEDERAL TRANSIT"/>
    <x v="120"/>
    <m/>
    <x v="120"/>
    <n v="15"/>
    <n v="15"/>
    <m/>
    <s v="Y"/>
    <m/>
  </r>
  <r>
    <x v="0"/>
    <s v="FEDERAL TRANSIT"/>
    <x v="121"/>
    <m/>
    <x v="121"/>
    <n v="92"/>
    <n v="92"/>
    <m/>
    <s v="Y"/>
    <m/>
  </r>
  <r>
    <x v="0"/>
    <s v="FEDERAL TRANSIT"/>
    <x v="122"/>
    <m/>
    <x v="122"/>
    <n v="20"/>
    <n v="20"/>
    <m/>
    <s v="Y"/>
    <m/>
  </r>
  <r>
    <x v="0"/>
    <s v="FEDERAL OTHER"/>
    <x v="123"/>
    <s v="BDG3"/>
    <x v="123"/>
    <n v="0"/>
    <n v="0"/>
    <m/>
    <s v="Y"/>
    <m/>
  </r>
  <r>
    <x v="0"/>
    <s v="FEDERAL OTHER"/>
    <x v="124"/>
    <m/>
    <x v="124"/>
    <n v="0"/>
    <n v="0"/>
    <m/>
    <s v="Y"/>
    <m/>
  </r>
  <r>
    <x v="0"/>
    <s v="FEDERAL OTHER"/>
    <x v="125"/>
    <m/>
    <x v="125"/>
    <n v="0"/>
    <n v="0"/>
    <m/>
    <s v="Y"/>
    <m/>
  </r>
  <r>
    <x v="0"/>
    <s v="FEDERAL OTHER"/>
    <x v="126"/>
    <m/>
    <x v="126"/>
    <n v="0"/>
    <n v="0"/>
    <m/>
    <s v="Y"/>
    <m/>
  </r>
  <r>
    <x v="0"/>
    <s v="FEDERAL OTHER"/>
    <x v="127"/>
    <s v="RPF1"/>
    <x v="127"/>
    <n v="20"/>
    <n v="20"/>
    <m/>
    <s v="Y"/>
    <m/>
  </r>
  <r>
    <x v="0"/>
    <s v="FEDERAL OTHER"/>
    <x v="128"/>
    <s v="RPF9"/>
    <x v="128"/>
    <n v="20"/>
    <n v="20"/>
    <m/>
    <s v="Y"/>
    <s v="Y"/>
  </r>
  <r>
    <x v="0"/>
    <s v="FEDERAL OTHER"/>
    <x v="129"/>
    <s v="RPS0"/>
    <x v="129"/>
    <n v="20"/>
    <n v="20"/>
    <m/>
    <s v="Y"/>
    <m/>
  </r>
  <r>
    <x v="0"/>
    <s v="FEDERAL OTHER"/>
    <x v="130"/>
    <s v="RPS9"/>
    <x v="130"/>
    <n v="20"/>
    <n v="20"/>
    <m/>
    <s v="Y"/>
    <m/>
  </r>
  <r>
    <x v="0"/>
    <s v="FEDERAL OTHER"/>
    <x v="131"/>
    <s v="RNB9"/>
    <x v="131"/>
    <n v="20"/>
    <n v="20"/>
    <m/>
    <s v="Y"/>
    <m/>
  </r>
  <r>
    <x v="0"/>
    <s v="FEDERAL OTHER"/>
    <x v="132"/>
    <s v="RND9"/>
    <x v="132"/>
    <n v="20"/>
    <n v="20"/>
    <m/>
    <s v="Y"/>
    <m/>
  </r>
  <r>
    <x v="0"/>
    <s v="FEDERAL OTHER"/>
    <x v="133"/>
    <s v="RNV9"/>
    <x v="133"/>
    <n v="0"/>
    <n v="0"/>
    <m/>
    <s v="Y"/>
    <m/>
  </r>
  <r>
    <x v="0"/>
    <s v="FEDERAL OTHER"/>
    <x v="134"/>
    <s v="RNZ9"/>
    <x v="134"/>
    <n v="20"/>
    <n v="20"/>
    <m/>
    <s v="Y"/>
    <m/>
  </r>
  <r>
    <x v="0"/>
    <s v="FEDERAL OTHER"/>
    <x v="135"/>
    <m/>
    <x v="135"/>
    <n v="0"/>
    <n v="0"/>
    <m/>
    <s v="Y"/>
    <m/>
  </r>
  <r>
    <x v="0"/>
    <s v="FEDERAL OTHER"/>
    <x v="136"/>
    <s v="RN79"/>
    <x v="136"/>
    <n v="20"/>
    <n v="20"/>
    <m/>
    <s v="Y"/>
    <m/>
  </r>
  <r>
    <x v="0"/>
    <s v="FEDERAL OTHER"/>
    <x v="137"/>
    <m/>
    <x v="137"/>
    <n v="0"/>
    <n v="0"/>
    <m/>
    <s v="Y"/>
    <m/>
  </r>
  <r>
    <x v="0"/>
    <s v="FEDERAL OTHER"/>
    <x v="138"/>
    <m/>
    <x v="138"/>
    <n v="0"/>
    <n v="0"/>
    <m/>
    <s v="Y"/>
    <m/>
  </r>
  <r>
    <x v="1"/>
    <s v="STATE"/>
    <x v="139"/>
    <s v="ZD1201"/>
    <x v="139"/>
    <n v="0"/>
    <n v="0"/>
    <m/>
    <s v="Y"/>
    <m/>
  </r>
  <r>
    <x v="1"/>
    <s v="STATE"/>
    <x v="140"/>
    <s v="ZD1202"/>
    <x v="140"/>
    <n v="0"/>
    <n v="0"/>
    <m/>
    <s v="Y"/>
    <m/>
  </r>
  <r>
    <x v="1"/>
    <s v="STATE"/>
    <x v="141"/>
    <m/>
    <x v="141"/>
    <n v="0"/>
    <n v="0"/>
    <m/>
    <s v="Y"/>
    <m/>
  </r>
  <r>
    <x v="1"/>
    <s v="STATE"/>
    <x v="142"/>
    <m/>
    <x v="142"/>
    <n v="0"/>
    <n v="0"/>
    <m/>
    <s v="Y"/>
    <m/>
  </r>
  <r>
    <x v="1"/>
    <s v="STATE"/>
    <x v="143"/>
    <m/>
    <x v="143"/>
    <n v="0"/>
    <n v="0"/>
    <m/>
    <s v="Y"/>
    <m/>
  </r>
  <r>
    <x v="1"/>
    <s v="STATE"/>
    <x v="144"/>
    <m/>
    <x v="144"/>
    <n v="0"/>
    <n v="0"/>
    <m/>
    <s v="Y"/>
    <m/>
  </r>
  <r>
    <x v="1"/>
    <s v="STATE"/>
    <x v="145"/>
    <m/>
    <x v="145"/>
    <n v="0"/>
    <n v="0"/>
    <m/>
    <s v="Y"/>
    <m/>
  </r>
  <r>
    <x v="1"/>
    <s v="STATE"/>
    <x v="146"/>
    <m/>
    <x v="146"/>
    <n v="0"/>
    <n v="0"/>
    <m/>
    <s v="Y"/>
    <s v="Y"/>
  </r>
  <r>
    <x v="1"/>
    <s v="STATE"/>
    <x v="147"/>
    <m/>
    <x v="147"/>
    <n v="0"/>
    <n v="0"/>
    <m/>
    <s v="Y"/>
    <m/>
  </r>
  <r>
    <x v="1"/>
    <s v="STATE"/>
    <x v="148"/>
    <m/>
    <x v="148"/>
    <n v="0"/>
    <n v="0"/>
    <m/>
    <s v="Y"/>
    <m/>
  </r>
  <r>
    <x v="1"/>
    <s v="STATE"/>
    <x v="149"/>
    <m/>
    <x v="149"/>
    <n v="0"/>
    <n v="0"/>
    <m/>
    <s v="Y"/>
    <m/>
  </r>
  <r>
    <x v="1"/>
    <s v="STATE"/>
    <x v="150"/>
    <m/>
    <x v="150"/>
    <n v="0"/>
    <n v="0"/>
    <m/>
    <s v="Y"/>
    <m/>
  </r>
  <r>
    <x v="1"/>
    <s v="STATE"/>
    <x v="151"/>
    <m/>
    <x v="151"/>
    <n v="0"/>
    <n v="0"/>
    <m/>
    <s v="Y"/>
    <m/>
  </r>
  <r>
    <x v="1"/>
    <s v="STATE"/>
    <x v="152"/>
    <m/>
    <x v="152"/>
    <n v="0"/>
    <n v="0"/>
    <m/>
    <s v="Y"/>
    <m/>
  </r>
  <r>
    <x v="1"/>
    <s v="STATE"/>
    <x v="153"/>
    <m/>
    <x v="153"/>
    <n v="0"/>
    <n v="20"/>
    <m/>
    <s v="Y"/>
    <m/>
  </r>
  <r>
    <x v="1"/>
    <s v="STATE"/>
    <x v="154"/>
    <m/>
    <x v="154"/>
    <n v="0"/>
    <n v="0"/>
    <m/>
    <s v="Y"/>
    <m/>
  </r>
  <r>
    <x v="1"/>
    <s v="STATE"/>
    <x v="155"/>
    <m/>
    <x v="155"/>
    <n v="0"/>
    <n v="0"/>
    <m/>
    <s v="Y"/>
    <m/>
  </r>
  <r>
    <x v="1"/>
    <s v="STATE"/>
    <x v="156"/>
    <n v="11970"/>
    <x v="156"/>
    <n v="0"/>
    <n v="0"/>
    <m/>
    <s v="Y"/>
    <m/>
  </r>
  <r>
    <x v="1"/>
    <s v="STATE"/>
    <x v="157"/>
    <m/>
    <x v="157"/>
    <n v="0"/>
    <n v="0"/>
    <m/>
    <s v="Y"/>
    <m/>
  </r>
  <r>
    <x v="1"/>
    <s v="STATE"/>
    <x v="158"/>
    <m/>
    <x v="158"/>
    <n v="0"/>
    <n v="0"/>
    <m/>
    <s v="Y"/>
    <m/>
  </r>
  <r>
    <x v="1"/>
    <s v="STATE"/>
    <x v="159"/>
    <m/>
    <x v="159"/>
    <n v="0"/>
    <n v="0"/>
    <m/>
    <s v="Y"/>
    <m/>
  </r>
  <r>
    <x v="1"/>
    <s v="STATE"/>
    <x v="160"/>
    <m/>
    <x v="160"/>
    <n v="0"/>
    <n v="0"/>
    <m/>
    <s v="Y"/>
    <m/>
  </r>
  <r>
    <x v="1"/>
    <s v="STATE"/>
    <x v="161"/>
    <m/>
    <x v="161"/>
    <n v="0"/>
    <n v="0"/>
    <m/>
    <s v="Y"/>
    <m/>
  </r>
  <r>
    <x v="1"/>
    <s v="STATE"/>
    <x v="162"/>
    <m/>
    <x v="162"/>
    <n v="0"/>
    <n v="0"/>
    <m/>
    <s v="Y"/>
    <m/>
  </r>
  <r>
    <x v="1"/>
    <s v="STATE"/>
    <x v="163"/>
    <s v="9200, 9900"/>
    <x v="163"/>
    <n v="0"/>
    <n v="0"/>
    <m/>
    <s v="Y"/>
    <m/>
  </r>
  <r>
    <x v="1"/>
    <s v="STATE"/>
    <x v="164"/>
    <s v="9860, 9AA0"/>
    <x v="164"/>
    <n v="0"/>
    <n v="0"/>
    <m/>
    <s v="Y"/>
    <m/>
  </r>
  <r>
    <x v="1"/>
    <s v="STATE"/>
    <x v="165"/>
    <m/>
    <x v="165"/>
    <n v="0"/>
    <n v="0"/>
    <m/>
    <s v="Y"/>
    <m/>
  </r>
  <r>
    <x v="1"/>
    <s v="STATE"/>
    <x v="166"/>
    <s v="5910, 85A0"/>
    <x v="166"/>
    <n v="0"/>
    <n v="0"/>
    <m/>
    <s v="Y"/>
    <m/>
  </r>
  <r>
    <x v="2"/>
    <s v="LOCAL"/>
    <x v="167"/>
    <m/>
    <x v="167"/>
    <n v="0"/>
    <n v="0"/>
    <m/>
    <s v="Y"/>
    <m/>
  </r>
  <r>
    <x v="2"/>
    <s v="LOCAL"/>
    <x v="168"/>
    <m/>
    <x v="168"/>
    <n v="0"/>
    <n v="0"/>
    <m/>
    <s v="Y"/>
    <m/>
  </r>
  <r>
    <x v="2"/>
    <s v="LOCAL"/>
    <x v="169"/>
    <m/>
    <x v="169"/>
    <n v="0"/>
    <n v="0"/>
    <m/>
    <s v="Y"/>
    <m/>
  </r>
  <r>
    <x v="2"/>
    <s v="LOCAL"/>
    <x v="170"/>
    <m/>
    <x v="170"/>
    <n v="0"/>
    <n v="0"/>
    <m/>
    <s v="Y"/>
    <m/>
  </r>
  <r>
    <x v="2"/>
    <s v="LOCAL"/>
    <x v="171"/>
    <m/>
    <x v="171"/>
    <n v="0"/>
    <n v="0"/>
    <m/>
    <s v="Y"/>
    <m/>
  </r>
  <r>
    <x v="2"/>
    <s v="LOCAL"/>
    <x v="172"/>
    <m/>
    <x v="172"/>
    <n v="0"/>
    <n v="0"/>
    <m/>
    <s v="Y"/>
    <m/>
  </r>
  <r>
    <x v="2"/>
    <s v="LOCAL"/>
    <x v="173"/>
    <m/>
    <x v="173"/>
    <n v="0"/>
    <n v="0"/>
    <m/>
    <s v="Y"/>
    <m/>
  </r>
  <r>
    <x v="2"/>
    <s v="LOCAL"/>
    <x v="174"/>
    <m/>
    <x v="174"/>
    <n v="0"/>
    <n v="0"/>
    <m/>
    <s v="Y"/>
    <m/>
  </r>
  <r>
    <x v="2"/>
    <s v="LOCAL"/>
    <x v="175"/>
    <m/>
    <x v="175"/>
    <n v="0"/>
    <n v="0"/>
    <m/>
    <s v="Y"/>
    <m/>
  </r>
  <r>
    <x v="2"/>
    <s v="LOCAL"/>
    <x v="176"/>
    <m/>
    <x v="176"/>
    <n v="0"/>
    <n v="0"/>
    <m/>
    <s v="Y"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  <r>
    <x v="3"/>
    <m/>
    <x v="177"/>
    <m/>
    <x v="177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507304-5919-4BD6-B4E3-8E79C242103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B142" firstHeaderRow="1" firstDataRow="1" firstDataCol="1" rowPageCount="1" colPageCount="1"/>
  <pivotFields count="10">
    <pivotField axis="axisPage" multipleItemSelectionAllowed="1" showAll="0">
      <items count="5">
        <item x="0"/>
        <item h="1" x="2"/>
        <item h="1" x="1"/>
        <item h="1" x="3"/>
        <item t="default"/>
      </items>
    </pivotField>
    <pivotField showAll="0"/>
    <pivotField showAll="0">
      <items count="179">
        <item x="102"/>
        <item x="104"/>
        <item x="108"/>
        <item x="99"/>
        <item x="113"/>
        <item x="114"/>
        <item x="118"/>
        <item x="119"/>
        <item x="103"/>
        <item x="106"/>
        <item x="105"/>
        <item x="107"/>
        <item x="115"/>
        <item x="116"/>
        <item x="117"/>
        <item x="111"/>
        <item x="110"/>
        <item x="112"/>
        <item x="123"/>
        <item x="141"/>
        <item x="1"/>
        <item x="143"/>
        <item x="3"/>
        <item x="4"/>
        <item x="142"/>
        <item x="2"/>
        <item x="100"/>
        <item x="5"/>
        <item x="6"/>
        <item x="7"/>
        <item x="8"/>
        <item x="9"/>
        <item x="30"/>
        <item x="31"/>
        <item x="32"/>
        <item x="33"/>
        <item x="10"/>
        <item x="145"/>
        <item x="12"/>
        <item x="13"/>
        <item x="125"/>
        <item x="11"/>
        <item x="16"/>
        <item x="101"/>
        <item x="15"/>
        <item x="17"/>
        <item x="146"/>
        <item x="147"/>
        <item x="66"/>
        <item x="67"/>
        <item x="139"/>
        <item x="149"/>
        <item x="150"/>
        <item x="151"/>
        <item x="154"/>
        <item x="155"/>
        <item x="153"/>
        <item x="152"/>
        <item x="148"/>
        <item x="22"/>
        <item x="24"/>
        <item x="25"/>
        <item x="27"/>
        <item x="28"/>
        <item x="156"/>
        <item x="26"/>
        <item x="29"/>
        <item x="88"/>
        <item x="126"/>
        <item x="120"/>
        <item x="18"/>
        <item x="19"/>
        <item x="23"/>
        <item x="21"/>
        <item x="124"/>
        <item x="20"/>
        <item x="122"/>
        <item x="35"/>
        <item x="36"/>
        <item x="47"/>
        <item x="140"/>
        <item x="37"/>
        <item x="169"/>
        <item x="158"/>
        <item x="157"/>
        <item x="170"/>
        <item x="171"/>
        <item x="167"/>
        <item x="168"/>
        <item x="173"/>
        <item x="38"/>
        <item x="174"/>
        <item x="42"/>
        <item x="41"/>
        <item x="159"/>
        <item x="43"/>
        <item x="45"/>
        <item x="44"/>
        <item x="46"/>
        <item x="86"/>
        <item x="48"/>
        <item x="172"/>
        <item x="40"/>
        <item x="39"/>
        <item x="160"/>
        <item x="50"/>
        <item x="49"/>
        <item x="53"/>
        <item x="55"/>
        <item x="56"/>
        <item x="161"/>
        <item x="59"/>
        <item x="136"/>
        <item x="131"/>
        <item x="132"/>
        <item x="60"/>
        <item x="133"/>
        <item x="134"/>
        <item x="135"/>
        <item x="127"/>
        <item x="128"/>
        <item x="129"/>
        <item x="57"/>
        <item x="58"/>
        <item x="130"/>
        <item x="62"/>
        <item x="61"/>
        <item x="54"/>
        <item x="162"/>
        <item x="14"/>
        <item x="85"/>
        <item x="163"/>
        <item x="69"/>
        <item x="68"/>
        <item x="63"/>
        <item x="64"/>
        <item x="65"/>
        <item x="164"/>
        <item x="72"/>
        <item x="73"/>
        <item x="70"/>
        <item x="71"/>
        <item x="76"/>
        <item x="77"/>
        <item x="0"/>
        <item x="34"/>
        <item x="98"/>
        <item x="78"/>
        <item x="74"/>
        <item x="75"/>
        <item x="83"/>
        <item x="84"/>
        <item x="79"/>
        <item x="80"/>
        <item x="81"/>
        <item x="82"/>
        <item x="51"/>
        <item x="52"/>
        <item x="121"/>
        <item x="144"/>
        <item x="89"/>
        <item x="90"/>
        <item x="93"/>
        <item x="91"/>
        <item x="92"/>
        <item x="95"/>
        <item x="96"/>
        <item x="138"/>
        <item x="87"/>
        <item x="165"/>
        <item x="94"/>
        <item x="109"/>
        <item x="97"/>
        <item x="137"/>
        <item x="175"/>
        <item x="176"/>
        <item x="166"/>
        <item x="177"/>
        <item t="default"/>
      </items>
    </pivotField>
    <pivotField showAll="0"/>
    <pivotField axis="axisRow" showAll="0">
      <items count="179">
        <item x="139"/>
        <item x="140"/>
        <item x="0"/>
        <item x="141"/>
        <item x="1"/>
        <item x="123"/>
        <item x="99"/>
        <item x="142"/>
        <item x="5"/>
        <item x="6"/>
        <item x="7"/>
        <item x="8"/>
        <item x="9"/>
        <item x="143"/>
        <item x="2"/>
        <item x="3"/>
        <item x="124"/>
        <item x="144"/>
        <item x="4"/>
        <item x="100"/>
        <item x="145"/>
        <item x="10"/>
        <item x="11"/>
        <item x="125"/>
        <item x="12"/>
        <item x="13"/>
        <item x="14"/>
        <item x="15"/>
        <item x="101"/>
        <item x="17"/>
        <item x="1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46"/>
        <item x="147"/>
        <item x="148"/>
        <item x="149"/>
        <item x="150"/>
        <item x="151"/>
        <item x="152"/>
        <item x="153"/>
        <item x="154"/>
        <item x="155"/>
        <item x="18"/>
        <item x="19"/>
        <item x="24"/>
        <item x="20"/>
        <item x="25"/>
        <item x="26"/>
        <item x="27"/>
        <item x="28"/>
        <item x="29"/>
        <item x="30"/>
        <item x="31"/>
        <item x="32"/>
        <item x="33"/>
        <item x="156"/>
        <item x="21"/>
        <item x="126"/>
        <item x="22"/>
        <item x="23"/>
        <item x="34"/>
        <item x="122"/>
        <item x="35"/>
        <item x="36"/>
        <item x="37"/>
        <item x="167"/>
        <item x="168"/>
        <item x="169"/>
        <item x="158"/>
        <item x="157"/>
        <item x="170"/>
        <item x="171"/>
        <item x="38"/>
        <item x="39"/>
        <item x="40"/>
        <item x="41"/>
        <item x="42"/>
        <item x="43"/>
        <item x="44"/>
        <item x="45"/>
        <item x="46"/>
        <item x="47"/>
        <item x="159"/>
        <item x="48"/>
        <item x="172"/>
        <item x="51"/>
        <item x="52"/>
        <item x="160"/>
        <item x="49"/>
        <item x="50"/>
        <item x="53"/>
        <item x="54"/>
        <item x="55"/>
        <item x="56"/>
        <item x="127"/>
        <item x="128"/>
        <item x="129"/>
        <item x="57"/>
        <item x="58"/>
        <item x="130"/>
        <item x="131"/>
        <item x="132"/>
        <item x="133"/>
        <item x="134"/>
        <item x="59"/>
        <item x="60"/>
        <item x="135"/>
        <item x="161"/>
        <item x="61"/>
        <item x="62"/>
        <item x="63"/>
        <item x="64"/>
        <item x="65"/>
        <item x="162"/>
        <item x="66"/>
        <item x="67"/>
        <item x="173"/>
        <item x="68"/>
        <item x="69"/>
        <item x="163"/>
        <item x="164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36"/>
        <item x="85"/>
        <item x="86"/>
        <item x="87"/>
        <item x="88"/>
        <item x="95"/>
        <item x="96"/>
        <item x="89"/>
        <item x="90"/>
        <item x="91"/>
        <item x="92"/>
        <item x="93"/>
        <item x="94"/>
        <item x="97"/>
        <item x="174"/>
        <item x="165"/>
        <item x="175"/>
        <item x="137"/>
        <item x="176"/>
        <item x="98"/>
        <item x="138"/>
        <item x="166"/>
        <item x="177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139">
    <i>
      <x v="2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8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2"/>
    </i>
    <i>
      <x v="104"/>
    </i>
    <i>
      <x v="105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72"/>
    </i>
    <i>
      <x v="174"/>
    </i>
    <i>
      <x v="175"/>
    </i>
    <i t="grand">
      <x/>
    </i>
  </rowItems>
  <colItems count="1">
    <i/>
  </colItems>
  <pageFields count="1">
    <pageField fld="0" hier="-1"/>
  </pageFields>
  <formats count="10">
    <format dxfId="52">
      <pivotArea type="all" dataOnly="0" outline="0" fieldPosition="0"/>
    </format>
    <format dxfId="51">
      <pivotArea field="0" type="button" dataOnly="0" labelOnly="1" outline="0" axis="axisPage" fieldPosition="0"/>
    </format>
    <format dxfId="50">
      <pivotArea field="4" type="button" dataOnly="0" labelOnly="1" outline="0" axis="axisRow" fieldPosition="0"/>
    </format>
    <format dxfId="49">
      <pivotArea dataOnly="0" labelOnly="1" fieldPosition="0">
        <references count="1">
          <reference field="4" count="50">
            <x v="2"/>
            <x v="4"/>
            <x v="5"/>
            <x v="6"/>
            <x v="8"/>
            <x v="9"/>
            <x v="10"/>
            <x v="11"/>
            <x v="12"/>
            <x v="14"/>
            <x v="15"/>
            <x v="16"/>
            <x v="18"/>
            <x v="19"/>
            <x v="21"/>
            <x v="22"/>
            <x v="23"/>
            <x v="24"/>
            <x v="25"/>
            <x v="26"/>
            <x v="27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61"/>
            <x v="62"/>
            <x v="63"/>
            <x v="64"/>
            <x v="65"/>
            <x v="66"/>
            <x v="67"/>
          </reference>
        </references>
      </pivotArea>
    </format>
    <format dxfId="48">
      <pivotArea dataOnly="0" labelOnly="1" fieldPosition="0">
        <references count="1">
          <reference field="4" count="50">
            <x v="68"/>
            <x v="69"/>
            <x v="70"/>
            <x v="71"/>
            <x v="72"/>
            <x v="73"/>
            <x v="75"/>
            <x v="76"/>
            <x v="77"/>
            <x v="78"/>
            <x v="79"/>
            <x v="80"/>
            <x v="81"/>
            <x v="82"/>
            <x v="83"/>
            <x v="91"/>
            <x v="92"/>
            <x v="93"/>
            <x v="94"/>
            <x v="95"/>
            <x v="96"/>
            <x v="97"/>
            <x v="98"/>
            <x v="99"/>
            <x v="100"/>
            <x v="102"/>
            <x v="104"/>
            <x v="105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7"/>
            <x v="128"/>
            <x v="129"/>
          </reference>
        </references>
      </pivotArea>
    </format>
    <format dxfId="47">
      <pivotArea dataOnly="0" labelOnly="1" fieldPosition="0">
        <references count="1">
          <reference field="4" count="38">
            <x v="130"/>
            <x v="131"/>
            <x v="133"/>
            <x v="134"/>
            <x v="136"/>
            <x v="137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72"/>
            <x v="174"/>
            <x v="175"/>
          </reference>
        </references>
      </pivotArea>
    </format>
    <format dxfId="46">
      <pivotArea dataOnly="0" labelOnly="1" grandRow="1" outline="0" fieldPosition="0"/>
    </format>
    <format dxfId="45">
      <pivotArea field="4" type="button" dataOnly="0" labelOnly="1" outline="0" axis="axisRow" fieldPosition="0"/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dataOnly="0" labelOnly="1" outline="0" fieldPosition="0">
        <references count="1">
          <reference field="0" count="0"/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480E76-4035-4A64-8B20-E96B71E204C4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B33" firstHeaderRow="1" firstDataRow="1" firstDataCol="1" rowPageCount="1" colPageCount="1"/>
  <pivotFields count="10">
    <pivotField axis="axisPage" multipleItemSelectionAllowed="1" showAll="0">
      <items count="5">
        <item h="1" x="0"/>
        <item h="1" x="2"/>
        <item x="1"/>
        <item h="1" x="3"/>
        <item t="default"/>
      </items>
    </pivotField>
    <pivotField showAll="0"/>
    <pivotField showAll="0">
      <items count="179">
        <item x="102"/>
        <item x="104"/>
        <item x="108"/>
        <item x="99"/>
        <item x="113"/>
        <item x="114"/>
        <item x="118"/>
        <item x="119"/>
        <item x="103"/>
        <item x="106"/>
        <item x="105"/>
        <item x="107"/>
        <item x="115"/>
        <item x="116"/>
        <item x="117"/>
        <item x="111"/>
        <item x="110"/>
        <item x="112"/>
        <item x="123"/>
        <item x="141"/>
        <item x="1"/>
        <item x="143"/>
        <item x="3"/>
        <item x="4"/>
        <item x="142"/>
        <item x="2"/>
        <item x="100"/>
        <item x="5"/>
        <item x="6"/>
        <item x="7"/>
        <item x="8"/>
        <item x="9"/>
        <item x="30"/>
        <item x="31"/>
        <item x="32"/>
        <item x="33"/>
        <item x="10"/>
        <item x="145"/>
        <item x="12"/>
        <item x="13"/>
        <item x="125"/>
        <item x="11"/>
        <item x="16"/>
        <item x="101"/>
        <item x="15"/>
        <item x="17"/>
        <item x="146"/>
        <item x="147"/>
        <item x="66"/>
        <item x="67"/>
        <item x="139"/>
        <item x="149"/>
        <item x="150"/>
        <item x="151"/>
        <item x="154"/>
        <item x="155"/>
        <item x="153"/>
        <item x="152"/>
        <item x="148"/>
        <item x="22"/>
        <item x="24"/>
        <item x="25"/>
        <item x="27"/>
        <item x="28"/>
        <item x="156"/>
        <item x="26"/>
        <item x="29"/>
        <item x="88"/>
        <item x="126"/>
        <item x="120"/>
        <item x="18"/>
        <item x="19"/>
        <item x="23"/>
        <item x="21"/>
        <item x="124"/>
        <item x="20"/>
        <item x="122"/>
        <item x="35"/>
        <item x="36"/>
        <item x="47"/>
        <item x="140"/>
        <item x="37"/>
        <item x="169"/>
        <item x="158"/>
        <item x="157"/>
        <item x="170"/>
        <item x="171"/>
        <item x="167"/>
        <item x="168"/>
        <item x="173"/>
        <item x="38"/>
        <item x="174"/>
        <item x="42"/>
        <item x="41"/>
        <item x="159"/>
        <item x="43"/>
        <item x="45"/>
        <item x="44"/>
        <item x="46"/>
        <item x="86"/>
        <item x="48"/>
        <item x="172"/>
        <item x="40"/>
        <item x="39"/>
        <item x="160"/>
        <item x="50"/>
        <item x="49"/>
        <item x="53"/>
        <item x="55"/>
        <item x="56"/>
        <item x="161"/>
        <item x="59"/>
        <item x="136"/>
        <item x="131"/>
        <item x="132"/>
        <item x="60"/>
        <item x="133"/>
        <item x="134"/>
        <item x="135"/>
        <item x="127"/>
        <item x="128"/>
        <item x="129"/>
        <item x="57"/>
        <item x="58"/>
        <item x="130"/>
        <item x="62"/>
        <item x="61"/>
        <item x="54"/>
        <item x="162"/>
        <item x="14"/>
        <item x="85"/>
        <item x="163"/>
        <item x="69"/>
        <item x="68"/>
        <item x="63"/>
        <item x="64"/>
        <item x="65"/>
        <item x="164"/>
        <item x="72"/>
        <item x="73"/>
        <item x="70"/>
        <item x="71"/>
        <item x="76"/>
        <item x="77"/>
        <item x="0"/>
        <item x="34"/>
        <item x="98"/>
        <item x="78"/>
        <item x="74"/>
        <item x="75"/>
        <item x="83"/>
        <item x="84"/>
        <item x="79"/>
        <item x="80"/>
        <item x="81"/>
        <item x="82"/>
        <item x="51"/>
        <item x="52"/>
        <item x="121"/>
        <item x="144"/>
        <item x="89"/>
        <item x="90"/>
        <item x="93"/>
        <item x="91"/>
        <item x="92"/>
        <item x="95"/>
        <item x="96"/>
        <item x="138"/>
        <item x="87"/>
        <item x="165"/>
        <item x="94"/>
        <item x="109"/>
        <item x="97"/>
        <item x="137"/>
        <item x="175"/>
        <item x="176"/>
        <item x="166"/>
        <item x="177"/>
        <item t="default"/>
      </items>
    </pivotField>
    <pivotField showAll="0"/>
    <pivotField axis="axisRow" showAll="0">
      <items count="179">
        <item x="139"/>
        <item x="140"/>
        <item x="0"/>
        <item x="141"/>
        <item x="1"/>
        <item x="123"/>
        <item x="99"/>
        <item x="142"/>
        <item x="5"/>
        <item x="6"/>
        <item x="7"/>
        <item x="8"/>
        <item x="9"/>
        <item x="143"/>
        <item x="2"/>
        <item x="3"/>
        <item x="124"/>
        <item x="144"/>
        <item x="4"/>
        <item x="100"/>
        <item x="145"/>
        <item x="10"/>
        <item x="11"/>
        <item x="125"/>
        <item x="12"/>
        <item x="13"/>
        <item x="14"/>
        <item x="15"/>
        <item x="101"/>
        <item x="17"/>
        <item x="1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46"/>
        <item x="147"/>
        <item x="148"/>
        <item x="149"/>
        <item x="150"/>
        <item x="151"/>
        <item x="152"/>
        <item x="153"/>
        <item x="154"/>
        <item x="155"/>
        <item x="18"/>
        <item x="19"/>
        <item x="24"/>
        <item x="20"/>
        <item x="25"/>
        <item x="26"/>
        <item x="27"/>
        <item x="28"/>
        <item x="29"/>
        <item x="30"/>
        <item x="31"/>
        <item x="32"/>
        <item x="33"/>
        <item x="156"/>
        <item x="21"/>
        <item x="126"/>
        <item x="22"/>
        <item x="23"/>
        <item x="34"/>
        <item x="122"/>
        <item x="35"/>
        <item x="36"/>
        <item x="37"/>
        <item x="167"/>
        <item x="168"/>
        <item x="169"/>
        <item x="158"/>
        <item x="157"/>
        <item x="170"/>
        <item x="171"/>
        <item x="38"/>
        <item x="39"/>
        <item x="40"/>
        <item x="41"/>
        <item x="42"/>
        <item x="43"/>
        <item x="44"/>
        <item x="45"/>
        <item x="46"/>
        <item x="47"/>
        <item x="159"/>
        <item x="48"/>
        <item x="172"/>
        <item x="51"/>
        <item x="52"/>
        <item x="160"/>
        <item x="49"/>
        <item x="50"/>
        <item x="53"/>
        <item x="54"/>
        <item x="55"/>
        <item x="56"/>
        <item x="127"/>
        <item x="128"/>
        <item x="129"/>
        <item x="57"/>
        <item x="58"/>
        <item x="130"/>
        <item x="131"/>
        <item x="132"/>
        <item x="133"/>
        <item x="134"/>
        <item x="59"/>
        <item x="60"/>
        <item x="135"/>
        <item x="161"/>
        <item x="61"/>
        <item x="62"/>
        <item x="63"/>
        <item x="64"/>
        <item x="65"/>
        <item x="162"/>
        <item x="66"/>
        <item x="67"/>
        <item x="173"/>
        <item x="68"/>
        <item x="69"/>
        <item x="163"/>
        <item x="164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36"/>
        <item x="85"/>
        <item x="86"/>
        <item x="87"/>
        <item x="88"/>
        <item x="95"/>
        <item x="96"/>
        <item x="89"/>
        <item x="90"/>
        <item x="91"/>
        <item x="92"/>
        <item x="93"/>
        <item x="94"/>
        <item x="97"/>
        <item x="174"/>
        <item x="165"/>
        <item x="175"/>
        <item x="137"/>
        <item x="176"/>
        <item x="98"/>
        <item x="138"/>
        <item x="166"/>
        <item x="177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30">
    <i>
      <x/>
    </i>
    <i>
      <x v="1"/>
    </i>
    <i>
      <x v="3"/>
    </i>
    <i>
      <x v="7"/>
    </i>
    <i>
      <x v="13"/>
    </i>
    <i>
      <x v="17"/>
    </i>
    <i>
      <x v="20"/>
    </i>
    <i>
      <x v="28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74"/>
    </i>
    <i>
      <x v="87"/>
    </i>
    <i>
      <x v="88"/>
    </i>
    <i>
      <x v="101"/>
    </i>
    <i>
      <x v="106"/>
    </i>
    <i>
      <x v="126"/>
    </i>
    <i>
      <x v="132"/>
    </i>
    <i>
      <x v="138"/>
    </i>
    <i>
      <x v="139"/>
    </i>
    <i>
      <x v="170"/>
    </i>
    <i>
      <x v="176"/>
    </i>
    <i t="grand">
      <x/>
    </i>
  </rowItems>
  <colItems count="1">
    <i/>
  </colItems>
  <pageFields count="1">
    <pageField fld="0" hier="-1"/>
  </pageFields>
  <formats count="7"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0"/>
        </references>
      </pivotArea>
    </format>
    <format dxfId="40">
      <pivotArea type="all" dataOnly="0" outline="0" fieldPosition="0"/>
    </format>
    <format dxfId="39">
      <pivotArea dataOnly="0" labelOnly="1" grandRow="1" outline="0" fieldPosition="0"/>
    </format>
    <format dxfId="38">
      <pivotArea field="4" type="button" dataOnly="0" labelOnly="1" outline="0" axis="axisRow" fieldPosition="0"/>
    </format>
    <format dxfId="37">
      <pivotArea dataOnly="0" labelOnly="1" fieldPosition="0">
        <references count="1">
          <reference field="4" count="29">
            <x v="0"/>
            <x v="1"/>
            <x v="3"/>
            <x v="7"/>
            <x v="13"/>
            <x v="17"/>
            <x v="20"/>
            <x v="28"/>
            <x v="51"/>
            <x v="52"/>
            <x v="53"/>
            <x v="54"/>
            <x v="55"/>
            <x v="56"/>
            <x v="57"/>
            <x v="58"/>
            <x v="59"/>
            <x v="60"/>
            <x v="74"/>
            <x v="87"/>
            <x v="88"/>
            <x v="101"/>
            <x v="106"/>
            <x v="126"/>
            <x v="132"/>
            <x v="138"/>
            <x v="139"/>
            <x v="170"/>
            <x v="176"/>
          </reference>
        </references>
      </pivotArea>
    </format>
    <format dxfId="36">
      <pivotArea field="4" type="button" dataOnly="0" labelOnly="1" outline="0" axis="axisRow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428E5D-CBE2-4B48-9FA8-E68AA78BABF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3:B14" firstHeaderRow="1" firstDataRow="1" firstDataCol="1" rowPageCount="1" colPageCount="1"/>
  <pivotFields count="10">
    <pivotField axis="axisPage" multipleItemSelectionAllowed="1" showAll="0">
      <items count="5">
        <item h="1" x="0"/>
        <item x="2"/>
        <item h="1" x="1"/>
        <item h="1" x="3"/>
        <item t="default"/>
      </items>
    </pivotField>
    <pivotField showAll="0"/>
    <pivotField showAll="0">
      <items count="179">
        <item x="102"/>
        <item x="104"/>
        <item x="108"/>
        <item x="99"/>
        <item x="113"/>
        <item x="114"/>
        <item x="118"/>
        <item x="119"/>
        <item x="103"/>
        <item x="106"/>
        <item x="105"/>
        <item x="107"/>
        <item x="115"/>
        <item x="116"/>
        <item x="117"/>
        <item x="111"/>
        <item x="110"/>
        <item x="112"/>
        <item x="123"/>
        <item x="141"/>
        <item x="1"/>
        <item x="143"/>
        <item x="3"/>
        <item x="4"/>
        <item x="142"/>
        <item x="2"/>
        <item x="100"/>
        <item x="5"/>
        <item x="6"/>
        <item x="7"/>
        <item x="8"/>
        <item x="9"/>
        <item x="30"/>
        <item x="31"/>
        <item x="32"/>
        <item x="33"/>
        <item x="10"/>
        <item x="145"/>
        <item x="12"/>
        <item x="13"/>
        <item x="125"/>
        <item x="11"/>
        <item x="16"/>
        <item x="101"/>
        <item x="15"/>
        <item x="17"/>
        <item x="146"/>
        <item x="147"/>
        <item x="66"/>
        <item x="67"/>
        <item x="139"/>
        <item x="149"/>
        <item x="150"/>
        <item x="151"/>
        <item x="154"/>
        <item x="155"/>
        <item x="153"/>
        <item x="152"/>
        <item x="148"/>
        <item x="22"/>
        <item x="24"/>
        <item x="25"/>
        <item x="27"/>
        <item x="28"/>
        <item x="156"/>
        <item x="26"/>
        <item x="29"/>
        <item x="88"/>
        <item x="126"/>
        <item x="120"/>
        <item x="18"/>
        <item x="19"/>
        <item x="23"/>
        <item x="21"/>
        <item x="124"/>
        <item x="20"/>
        <item x="122"/>
        <item x="35"/>
        <item x="36"/>
        <item x="47"/>
        <item x="140"/>
        <item x="37"/>
        <item x="169"/>
        <item x="158"/>
        <item x="157"/>
        <item x="170"/>
        <item x="171"/>
        <item x="167"/>
        <item x="168"/>
        <item x="173"/>
        <item x="38"/>
        <item x="174"/>
        <item x="42"/>
        <item x="41"/>
        <item x="159"/>
        <item x="43"/>
        <item x="45"/>
        <item x="44"/>
        <item x="46"/>
        <item x="86"/>
        <item x="48"/>
        <item x="172"/>
        <item x="40"/>
        <item x="39"/>
        <item x="160"/>
        <item x="50"/>
        <item x="49"/>
        <item x="53"/>
        <item x="55"/>
        <item x="56"/>
        <item x="161"/>
        <item x="59"/>
        <item x="136"/>
        <item x="131"/>
        <item x="132"/>
        <item x="60"/>
        <item x="133"/>
        <item x="134"/>
        <item x="135"/>
        <item x="127"/>
        <item x="128"/>
        <item x="129"/>
        <item x="57"/>
        <item x="58"/>
        <item x="130"/>
        <item x="62"/>
        <item x="61"/>
        <item x="54"/>
        <item x="162"/>
        <item x="14"/>
        <item x="85"/>
        <item x="163"/>
        <item x="69"/>
        <item x="68"/>
        <item x="63"/>
        <item x="64"/>
        <item x="65"/>
        <item x="164"/>
        <item x="72"/>
        <item x="73"/>
        <item x="70"/>
        <item x="71"/>
        <item x="76"/>
        <item x="77"/>
        <item x="0"/>
        <item x="34"/>
        <item x="98"/>
        <item x="78"/>
        <item x="74"/>
        <item x="75"/>
        <item x="83"/>
        <item x="84"/>
        <item x="79"/>
        <item x="80"/>
        <item x="81"/>
        <item x="82"/>
        <item x="51"/>
        <item x="52"/>
        <item x="121"/>
        <item x="144"/>
        <item x="89"/>
        <item x="90"/>
        <item x="93"/>
        <item x="91"/>
        <item x="92"/>
        <item x="95"/>
        <item x="96"/>
        <item x="138"/>
        <item x="87"/>
        <item x="165"/>
        <item x="94"/>
        <item x="109"/>
        <item x="97"/>
        <item x="137"/>
        <item x="175"/>
        <item x="176"/>
        <item x="166"/>
        <item x="177"/>
        <item t="default"/>
      </items>
    </pivotField>
    <pivotField showAll="0"/>
    <pivotField axis="axisRow" showAll="0">
      <items count="179">
        <item x="139"/>
        <item x="140"/>
        <item x="0"/>
        <item x="141"/>
        <item x="1"/>
        <item x="123"/>
        <item x="99"/>
        <item x="142"/>
        <item x="5"/>
        <item x="6"/>
        <item x="7"/>
        <item x="8"/>
        <item x="9"/>
        <item x="143"/>
        <item x="2"/>
        <item x="3"/>
        <item x="124"/>
        <item x="144"/>
        <item x="4"/>
        <item x="100"/>
        <item x="145"/>
        <item x="10"/>
        <item x="11"/>
        <item x="125"/>
        <item x="12"/>
        <item x="13"/>
        <item x="14"/>
        <item x="15"/>
        <item x="101"/>
        <item x="17"/>
        <item x="16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46"/>
        <item x="147"/>
        <item x="148"/>
        <item x="149"/>
        <item x="150"/>
        <item x="151"/>
        <item x="152"/>
        <item x="153"/>
        <item x="154"/>
        <item x="155"/>
        <item x="18"/>
        <item x="19"/>
        <item x="24"/>
        <item x="20"/>
        <item x="25"/>
        <item x="26"/>
        <item x="27"/>
        <item x="28"/>
        <item x="29"/>
        <item x="30"/>
        <item x="31"/>
        <item x="32"/>
        <item x="33"/>
        <item x="156"/>
        <item x="21"/>
        <item x="126"/>
        <item x="22"/>
        <item x="23"/>
        <item x="34"/>
        <item x="122"/>
        <item x="35"/>
        <item x="36"/>
        <item x="37"/>
        <item x="167"/>
        <item x="168"/>
        <item x="169"/>
        <item x="158"/>
        <item x="157"/>
        <item x="170"/>
        <item x="171"/>
        <item x="38"/>
        <item x="39"/>
        <item x="40"/>
        <item x="41"/>
        <item x="42"/>
        <item x="43"/>
        <item x="44"/>
        <item x="45"/>
        <item x="46"/>
        <item x="47"/>
        <item x="159"/>
        <item x="48"/>
        <item x="172"/>
        <item x="51"/>
        <item x="52"/>
        <item x="160"/>
        <item x="49"/>
        <item x="50"/>
        <item x="53"/>
        <item x="54"/>
        <item x="55"/>
        <item x="56"/>
        <item x="127"/>
        <item x="128"/>
        <item x="129"/>
        <item x="57"/>
        <item x="58"/>
        <item x="130"/>
        <item x="131"/>
        <item x="132"/>
        <item x="133"/>
        <item x="134"/>
        <item x="59"/>
        <item x="60"/>
        <item x="135"/>
        <item x="161"/>
        <item x="61"/>
        <item x="62"/>
        <item x="63"/>
        <item x="64"/>
        <item x="65"/>
        <item x="162"/>
        <item x="66"/>
        <item x="67"/>
        <item x="173"/>
        <item x="68"/>
        <item x="69"/>
        <item x="163"/>
        <item x="164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136"/>
        <item x="85"/>
        <item x="86"/>
        <item x="87"/>
        <item x="88"/>
        <item x="95"/>
        <item x="96"/>
        <item x="89"/>
        <item x="90"/>
        <item x="91"/>
        <item x="92"/>
        <item x="93"/>
        <item x="94"/>
        <item x="97"/>
        <item x="174"/>
        <item x="165"/>
        <item x="175"/>
        <item x="137"/>
        <item x="176"/>
        <item x="98"/>
        <item x="138"/>
        <item x="166"/>
        <item x="177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11">
    <i>
      <x v="84"/>
    </i>
    <i>
      <x v="85"/>
    </i>
    <i>
      <x v="86"/>
    </i>
    <i>
      <x v="89"/>
    </i>
    <i>
      <x v="90"/>
    </i>
    <i>
      <x v="103"/>
    </i>
    <i>
      <x v="135"/>
    </i>
    <i>
      <x v="169"/>
    </i>
    <i>
      <x v="171"/>
    </i>
    <i>
      <x v="173"/>
    </i>
    <i t="grand">
      <x/>
    </i>
  </rowItems>
  <colItems count="1">
    <i/>
  </colItems>
  <pageFields count="1">
    <pageField fld="0" hier="-1"/>
  </pageFields>
  <formats count="6">
    <format dxfId="35">
      <pivotArea type="all" dataOnly="0" outline="0" fieldPosition="0"/>
    </format>
    <format dxfId="34">
      <pivotArea field="4" type="button" dataOnly="0" labelOnly="1" outline="0" axis="axisRow" fieldPosition="0"/>
    </format>
    <format dxfId="33">
      <pivotArea dataOnly="0" labelOnly="1" fieldPosition="0">
        <references count="1">
          <reference field="4" count="10">
            <x v="84"/>
            <x v="85"/>
            <x v="86"/>
            <x v="89"/>
            <x v="90"/>
            <x v="103"/>
            <x v="135"/>
            <x v="169"/>
            <x v="171"/>
            <x v="173"/>
          </reference>
        </references>
      </pivotArea>
    </format>
    <format dxfId="32">
      <pivotArea dataOnly="0" labelOnly="1" grandRow="1" outline="0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68A7-CF66-419A-AB47-76F446B1D9FE}">
  <sheetPr>
    <pageSetUpPr fitToPage="1"/>
  </sheetPr>
  <dimension ref="A1:AM289"/>
  <sheetViews>
    <sheetView showGridLines="0" topLeftCell="A8" zoomScaleNormal="100" workbookViewId="0">
      <selection activeCell="H21" sqref="H21"/>
    </sheetView>
  </sheetViews>
  <sheetFormatPr defaultColWidth="8.85546875" defaultRowHeight="30" customHeight="1" x14ac:dyDescent="0.25"/>
  <cols>
    <col min="1" max="1" width="3.7109375" style="175" customWidth="1"/>
    <col min="2" max="2" width="2" style="175" customWidth="1"/>
    <col min="3" max="3" width="8.28515625" style="176" customWidth="1"/>
    <col min="4" max="4" width="7.42578125" style="176" customWidth="1"/>
    <col min="5" max="5" width="7.28515625" style="176" customWidth="1"/>
    <col min="6" max="6" width="11.7109375" style="177" customWidth="1"/>
    <col min="7" max="8" width="14.7109375" style="177" customWidth="1"/>
    <col min="9" max="9" width="1.42578125" style="177" customWidth="1"/>
    <col min="10" max="10" width="14.7109375" style="176" customWidth="1"/>
    <col min="11" max="12" width="7" style="176" customWidth="1"/>
    <col min="13" max="13" width="1.42578125" style="177" customWidth="1"/>
    <col min="14" max="15" width="14.7109375" style="177" customWidth="1"/>
    <col min="16" max="16" width="1.42578125" style="176" customWidth="1"/>
    <col min="17" max="17" width="14.7109375" style="176" customWidth="1"/>
    <col min="18" max="18" width="1.42578125" style="176" customWidth="1"/>
    <col min="19" max="19" width="14.7109375" style="177" customWidth="1"/>
    <col min="20" max="20" width="1.42578125" style="178" customWidth="1"/>
    <col min="21" max="21" width="14.7109375" style="178" customWidth="1"/>
    <col min="22" max="22" width="2" style="179" customWidth="1"/>
    <col min="23" max="23" width="14.7109375" style="180" bestFit="1" customWidth="1"/>
    <col min="24" max="24" width="13.7109375" style="180" customWidth="1"/>
    <col min="25" max="25" width="14.7109375" style="181" bestFit="1" customWidth="1"/>
    <col min="26" max="26" width="14.5703125" style="181" customWidth="1"/>
    <col min="27" max="27" width="13.7109375" style="181" bestFit="1" customWidth="1"/>
    <col min="28" max="28" width="13.7109375" style="181" customWidth="1"/>
    <col min="29" max="29" width="14.7109375" style="181" customWidth="1"/>
    <col min="30" max="30" width="17.7109375" style="182" customWidth="1"/>
    <col min="31" max="33" width="17.7109375" style="175" customWidth="1"/>
    <col min="34" max="36" width="17.7109375" style="178" customWidth="1"/>
    <col min="37" max="39" width="3.42578125" style="178" customWidth="1"/>
    <col min="40" max="16384" width="8.85546875" style="175"/>
  </cols>
  <sheetData>
    <row r="1" spans="2:25" ht="12" customHeight="1" x14ac:dyDescent="0.25"/>
    <row r="2" spans="2:25" ht="61.9" customHeight="1" x14ac:dyDescent="0.25">
      <c r="B2" s="183"/>
      <c r="C2" s="328" t="s">
        <v>113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184"/>
    </row>
    <row r="3" spans="2:25" ht="22.15" customHeight="1" x14ac:dyDescent="0.25">
      <c r="B3" s="183"/>
      <c r="C3" s="271" t="s">
        <v>69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184"/>
      <c r="W3" s="192"/>
      <c r="X3" s="192"/>
      <c r="Y3" s="193"/>
    </row>
    <row r="4" spans="2:25" ht="20.45" customHeight="1" x14ac:dyDescent="0.25">
      <c r="B4" s="183"/>
      <c r="C4" s="247"/>
      <c r="D4" s="246"/>
      <c r="E4" s="234" t="s">
        <v>45</v>
      </c>
      <c r="F4" s="329"/>
      <c r="G4" s="329"/>
      <c r="H4" s="329"/>
      <c r="I4" s="329"/>
      <c r="J4" s="329"/>
      <c r="K4" s="329"/>
      <c r="L4" s="329"/>
      <c r="M4" s="195"/>
      <c r="N4" s="194" t="s">
        <v>56</v>
      </c>
      <c r="O4" s="330"/>
      <c r="P4" s="330"/>
      <c r="Q4" s="330"/>
      <c r="R4" s="330"/>
      <c r="S4" s="330"/>
      <c r="T4" s="330"/>
      <c r="U4" s="330"/>
      <c r="V4" s="184"/>
    </row>
    <row r="5" spans="2:25" ht="20.45" customHeight="1" x14ac:dyDescent="0.25">
      <c r="B5" s="183"/>
      <c r="C5" s="247"/>
      <c r="D5" s="247"/>
      <c r="E5" s="234" t="s">
        <v>54</v>
      </c>
      <c r="F5" s="325"/>
      <c r="G5" s="325"/>
      <c r="H5" s="325"/>
      <c r="I5" s="325"/>
      <c r="J5" s="325"/>
      <c r="K5" s="325"/>
      <c r="L5" s="325"/>
      <c r="M5" s="195"/>
      <c r="N5" s="194" t="s">
        <v>55</v>
      </c>
      <c r="O5" s="326"/>
      <c r="P5" s="327"/>
      <c r="Q5" s="327"/>
      <c r="R5" s="327"/>
      <c r="S5" s="327"/>
      <c r="T5" s="327"/>
      <c r="U5" s="327"/>
      <c r="V5" s="184"/>
    </row>
    <row r="6" spans="2:25" ht="7.15" customHeight="1" thickBot="1" x14ac:dyDescent="0.3">
      <c r="B6" s="183"/>
      <c r="C6" s="185"/>
      <c r="D6" s="186"/>
      <c r="E6" s="186"/>
      <c r="F6" s="196"/>
      <c r="G6" s="197"/>
      <c r="H6" s="197"/>
      <c r="I6" s="198"/>
      <c r="J6" s="199"/>
      <c r="K6" s="199"/>
      <c r="L6" s="199"/>
      <c r="M6" s="183"/>
      <c r="N6" s="189"/>
      <c r="O6" s="190"/>
      <c r="P6" s="185"/>
      <c r="Q6" s="191"/>
      <c r="R6" s="185"/>
      <c r="S6" s="190"/>
      <c r="T6" s="186"/>
      <c r="U6" s="186"/>
      <c r="V6" s="184"/>
      <c r="W6" s="192"/>
      <c r="X6" s="200"/>
      <c r="Y6" s="193"/>
    </row>
    <row r="7" spans="2:25" ht="24.6" customHeight="1" thickTop="1" thickBot="1" x14ac:dyDescent="0.3">
      <c r="B7" s="183"/>
      <c r="C7" s="319" t="s">
        <v>301</v>
      </c>
      <c r="D7" s="320"/>
      <c r="E7" s="320"/>
      <c r="F7" s="320"/>
      <c r="G7" s="320"/>
      <c r="H7" s="320"/>
      <c r="I7" s="320"/>
      <c r="J7" s="320"/>
      <c r="K7" s="320"/>
      <c r="L7" s="321"/>
      <c r="M7" s="183"/>
      <c r="N7" s="322" t="s">
        <v>302</v>
      </c>
      <c r="O7" s="323"/>
      <c r="P7" s="323"/>
      <c r="Q7" s="323"/>
      <c r="R7" s="323"/>
      <c r="S7" s="323"/>
      <c r="T7" s="323"/>
      <c r="U7" s="324"/>
      <c r="V7" s="184"/>
      <c r="W7" s="192"/>
      <c r="X7" s="200"/>
      <c r="Y7" s="193"/>
    </row>
    <row r="8" spans="2:25" ht="25.15" customHeight="1" thickTop="1" x14ac:dyDescent="0.25">
      <c r="B8" s="183"/>
      <c r="C8" s="304" t="s">
        <v>71</v>
      </c>
      <c r="D8" s="305"/>
      <c r="E8" s="305"/>
      <c r="F8" s="306" t="s">
        <v>53</v>
      </c>
      <c r="G8" s="306"/>
      <c r="H8" s="306"/>
      <c r="I8" s="306"/>
      <c r="J8" s="306"/>
      <c r="K8" s="306"/>
      <c r="L8" s="307"/>
      <c r="M8" s="189"/>
      <c r="N8" s="308" t="s">
        <v>298</v>
      </c>
      <c r="O8" s="309"/>
      <c r="P8" s="310" t="s">
        <v>76</v>
      </c>
      <c r="Q8" s="310"/>
      <c r="R8" s="310"/>
      <c r="S8" s="310"/>
      <c r="T8" s="310"/>
      <c r="U8" s="311"/>
      <c r="V8" s="184"/>
      <c r="W8" s="180" t="s">
        <v>76</v>
      </c>
      <c r="X8" s="201" t="s">
        <v>61</v>
      </c>
    </row>
    <row r="9" spans="2:25" ht="25.15" customHeight="1" x14ac:dyDescent="0.25">
      <c r="B9" s="183"/>
      <c r="C9" s="253"/>
      <c r="D9" s="254"/>
      <c r="E9" s="254"/>
      <c r="F9" s="317" t="s">
        <v>309</v>
      </c>
      <c r="G9" s="317"/>
      <c r="H9" s="317"/>
      <c r="I9" s="317"/>
      <c r="J9" s="317"/>
      <c r="K9" s="317"/>
      <c r="L9" s="318"/>
      <c r="M9" s="189"/>
      <c r="N9" s="251"/>
      <c r="O9" s="255"/>
      <c r="P9" s="256"/>
      <c r="Q9" s="256"/>
      <c r="R9" s="256"/>
      <c r="S9" s="256"/>
      <c r="T9" s="256"/>
      <c r="U9" s="252"/>
      <c r="V9" s="184"/>
      <c r="X9" s="201"/>
    </row>
    <row r="10" spans="2:25" ht="25.15" customHeight="1" x14ac:dyDescent="0.25">
      <c r="B10" s="183"/>
      <c r="C10" s="313" t="s">
        <v>308</v>
      </c>
      <c r="D10" s="314"/>
      <c r="E10" s="314"/>
      <c r="F10" s="315" t="s">
        <v>310</v>
      </c>
      <c r="G10" s="315"/>
      <c r="H10" s="315"/>
      <c r="I10" s="315"/>
      <c r="J10" s="315"/>
      <c r="K10" s="315"/>
      <c r="L10" s="316"/>
      <c r="M10" s="189"/>
      <c r="N10" s="251"/>
      <c r="O10" s="255"/>
      <c r="P10" s="256"/>
      <c r="Q10" s="256"/>
      <c r="R10" s="256"/>
      <c r="S10" s="256"/>
      <c r="T10" s="256"/>
      <c r="U10" s="252"/>
      <c r="V10" s="184"/>
      <c r="X10" s="201"/>
    </row>
    <row r="11" spans="2:25" ht="25.15" customHeight="1" x14ac:dyDescent="0.25">
      <c r="B11" s="183"/>
      <c r="C11" s="278" t="s">
        <v>46</v>
      </c>
      <c r="D11" s="279"/>
      <c r="E11" s="279"/>
      <c r="F11" s="302"/>
      <c r="G11" s="302"/>
      <c r="H11" s="302"/>
      <c r="I11" s="302"/>
      <c r="J11" s="302"/>
      <c r="K11" s="302"/>
      <c r="L11" s="312"/>
      <c r="M11" s="189"/>
      <c r="N11" s="289" t="s">
        <v>50</v>
      </c>
      <c r="O11" s="290"/>
      <c r="P11" s="302"/>
      <c r="Q11" s="302"/>
      <c r="R11" s="302"/>
      <c r="S11" s="302"/>
      <c r="T11" s="302"/>
      <c r="U11" s="303"/>
      <c r="V11" s="184"/>
      <c r="W11" s="180" t="s">
        <v>80</v>
      </c>
      <c r="X11" s="201" t="s">
        <v>62</v>
      </c>
    </row>
    <row r="12" spans="2:25" ht="66.599999999999994" customHeight="1" x14ac:dyDescent="0.25">
      <c r="B12" s="183"/>
      <c r="C12" s="278" t="s">
        <v>47</v>
      </c>
      <c r="D12" s="279"/>
      <c r="E12" s="279"/>
      <c r="F12" s="297"/>
      <c r="G12" s="297"/>
      <c r="H12" s="297"/>
      <c r="I12" s="297"/>
      <c r="J12" s="297"/>
      <c r="K12" s="297"/>
      <c r="L12" s="298"/>
      <c r="M12" s="202"/>
      <c r="N12" s="289" t="s">
        <v>77</v>
      </c>
      <c r="O12" s="290"/>
      <c r="P12" s="297"/>
      <c r="Q12" s="297"/>
      <c r="R12" s="297"/>
      <c r="S12" s="297"/>
      <c r="T12" s="297"/>
      <c r="U12" s="299"/>
      <c r="V12" s="184"/>
      <c r="W12" s="180" t="s">
        <v>81</v>
      </c>
      <c r="X12" s="201" t="s">
        <v>63</v>
      </c>
    </row>
    <row r="13" spans="2:25" ht="25.15" customHeight="1" x14ac:dyDescent="0.25">
      <c r="B13" s="183"/>
      <c r="C13" s="203"/>
      <c r="D13" s="279" t="s">
        <v>57</v>
      </c>
      <c r="E13" s="279"/>
      <c r="F13" s="287"/>
      <c r="G13" s="287"/>
      <c r="H13" s="287"/>
      <c r="I13" s="287"/>
      <c r="J13" s="287"/>
      <c r="K13" s="287"/>
      <c r="L13" s="288"/>
      <c r="M13" s="189"/>
      <c r="N13" s="300" t="s">
        <v>60</v>
      </c>
      <c r="O13" s="301"/>
      <c r="P13" s="302"/>
      <c r="Q13" s="302"/>
      <c r="R13" s="302"/>
      <c r="S13" s="302"/>
      <c r="T13" s="302"/>
      <c r="U13" s="303"/>
      <c r="V13" s="184"/>
      <c r="X13" s="200" t="s">
        <v>64</v>
      </c>
    </row>
    <row r="14" spans="2:25" ht="25.15" customHeight="1" x14ac:dyDescent="0.25">
      <c r="B14" s="183"/>
      <c r="C14" s="278" t="s">
        <v>48</v>
      </c>
      <c r="D14" s="279"/>
      <c r="E14" s="279"/>
      <c r="F14" s="287"/>
      <c r="G14" s="287"/>
      <c r="H14" s="287"/>
      <c r="I14" s="287"/>
      <c r="J14" s="287"/>
      <c r="K14" s="287"/>
      <c r="L14" s="288"/>
      <c r="M14" s="189"/>
      <c r="N14" s="289" t="s">
        <v>51</v>
      </c>
      <c r="O14" s="290"/>
      <c r="P14" s="291" t="s">
        <v>58</v>
      </c>
      <c r="Q14" s="291"/>
      <c r="R14" s="291"/>
      <c r="S14" s="291"/>
      <c r="T14" s="291"/>
      <c r="U14" s="292"/>
      <c r="V14" s="184"/>
      <c r="W14" s="192"/>
      <c r="X14" s="201" t="s">
        <v>63</v>
      </c>
      <c r="Y14" s="193"/>
    </row>
    <row r="15" spans="2:25" ht="25.15" customHeight="1" thickBot="1" x14ac:dyDescent="0.3">
      <c r="B15" s="183"/>
      <c r="C15" s="278" t="s">
        <v>49</v>
      </c>
      <c r="D15" s="279"/>
      <c r="E15" s="279"/>
      <c r="F15" s="287"/>
      <c r="G15" s="287"/>
      <c r="H15" s="287"/>
      <c r="I15" s="287"/>
      <c r="J15" s="287"/>
      <c r="K15" s="287"/>
      <c r="L15" s="288"/>
      <c r="M15" s="189"/>
      <c r="N15" s="293" t="s">
        <v>52</v>
      </c>
      <c r="O15" s="294"/>
      <c r="P15" s="295" t="s">
        <v>59</v>
      </c>
      <c r="Q15" s="295"/>
      <c r="R15" s="295"/>
      <c r="S15" s="295"/>
      <c r="T15" s="295"/>
      <c r="U15" s="296"/>
      <c r="V15" s="184"/>
      <c r="W15" s="192"/>
      <c r="X15" s="200" t="s">
        <v>64</v>
      </c>
      <c r="Y15" s="193"/>
    </row>
    <row r="16" spans="2:25" ht="25.15" customHeight="1" thickTop="1" x14ac:dyDescent="0.25">
      <c r="B16" s="183"/>
      <c r="C16" s="278" t="s">
        <v>299</v>
      </c>
      <c r="D16" s="279"/>
      <c r="E16" s="279"/>
      <c r="F16" s="280"/>
      <c r="G16" s="280"/>
      <c r="H16" s="280"/>
      <c r="I16" s="280"/>
      <c r="J16" s="280"/>
      <c r="K16" s="280"/>
      <c r="L16" s="281"/>
      <c r="M16" s="189"/>
      <c r="N16" s="282"/>
      <c r="O16" s="282"/>
      <c r="P16" s="204"/>
      <c r="Q16" s="204"/>
      <c r="R16" s="204"/>
      <c r="S16" s="204"/>
      <c r="T16" s="204"/>
      <c r="U16" s="204"/>
      <c r="V16" s="184"/>
      <c r="X16" s="201" t="s">
        <v>65</v>
      </c>
    </row>
    <row r="17" spans="2:29" ht="18.600000000000001" customHeight="1" thickBot="1" x14ac:dyDescent="0.3">
      <c r="B17" s="183"/>
      <c r="C17" s="283" t="s">
        <v>68</v>
      </c>
      <c r="D17" s="284"/>
      <c r="E17" s="284"/>
      <c r="F17" s="285"/>
      <c r="G17" s="285"/>
      <c r="H17" s="285"/>
      <c r="I17" s="285"/>
      <c r="J17" s="285"/>
      <c r="K17" s="285"/>
      <c r="L17" s="286"/>
      <c r="M17" s="189"/>
      <c r="N17" s="282"/>
      <c r="O17" s="282"/>
      <c r="P17" s="204"/>
      <c r="Q17" s="204"/>
      <c r="R17" s="204"/>
      <c r="S17" s="204"/>
      <c r="T17" s="204"/>
      <c r="U17" s="204"/>
      <c r="V17" s="184"/>
      <c r="X17" s="201" t="s">
        <v>66</v>
      </c>
    </row>
    <row r="18" spans="2:29" ht="7.15" customHeight="1" thickTop="1" x14ac:dyDescent="0.25">
      <c r="B18" s="183"/>
      <c r="C18" s="185"/>
      <c r="D18" s="186"/>
      <c r="E18" s="186"/>
      <c r="F18" s="187"/>
      <c r="G18" s="186"/>
      <c r="H18" s="186"/>
      <c r="I18" s="183"/>
      <c r="J18" s="188"/>
      <c r="K18" s="188"/>
      <c r="L18" s="188"/>
      <c r="M18" s="183"/>
      <c r="N18" s="189"/>
      <c r="O18" s="190"/>
      <c r="P18" s="185"/>
      <c r="Q18" s="191"/>
      <c r="R18" s="185"/>
      <c r="S18" s="190"/>
      <c r="T18" s="186"/>
      <c r="U18" s="186"/>
      <c r="V18" s="184"/>
      <c r="W18" s="192"/>
      <c r="X18" s="200" t="s">
        <v>64</v>
      </c>
      <c r="Y18" s="193"/>
    </row>
    <row r="19" spans="2:29" ht="22.15" customHeight="1" thickBot="1" x14ac:dyDescent="0.3">
      <c r="B19" s="183"/>
      <c r="C19" s="271" t="s">
        <v>70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84"/>
      <c r="W19" s="192"/>
      <c r="X19" s="192"/>
      <c r="Y19" s="193"/>
    </row>
    <row r="20" spans="2:29" s="235" customFormat="1" ht="60.75" thickTop="1" x14ac:dyDescent="0.25">
      <c r="B20" s="236"/>
      <c r="C20" s="249" t="s">
        <v>0</v>
      </c>
      <c r="D20" s="237" t="s">
        <v>300</v>
      </c>
      <c r="E20" s="248" t="s">
        <v>303</v>
      </c>
      <c r="F20" s="238" t="s">
        <v>1</v>
      </c>
      <c r="G20" s="239" t="s">
        <v>86</v>
      </c>
      <c r="H20" s="240" t="s">
        <v>304</v>
      </c>
      <c r="I20" s="241"/>
      <c r="J20" s="242" t="s">
        <v>85</v>
      </c>
      <c r="K20" s="276" t="s">
        <v>305</v>
      </c>
      <c r="L20" s="277"/>
      <c r="M20" s="241"/>
      <c r="N20" s="242" t="s">
        <v>84</v>
      </c>
      <c r="O20" s="240" t="s">
        <v>306</v>
      </c>
      <c r="P20" s="236"/>
      <c r="Q20" s="243" t="s">
        <v>83</v>
      </c>
      <c r="R20" s="236"/>
      <c r="S20" s="240" t="s">
        <v>307</v>
      </c>
      <c r="T20" s="236"/>
      <c r="U20" s="243" t="s">
        <v>82</v>
      </c>
      <c r="V20" s="241"/>
      <c r="W20" s="244"/>
      <c r="X20" s="245" t="s">
        <v>67</v>
      </c>
    </row>
    <row r="21" spans="2:29" s="217" customFormat="1" ht="30" customHeight="1" x14ac:dyDescent="0.25">
      <c r="B21" s="205"/>
      <c r="C21" s="206"/>
      <c r="D21" s="207"/>
      <c r="E21" s="207"/>
      <c r="F21" s="208"/>
      <c r="G21" s="209">
        <v>0</v>
      </c>
      <c r="H21" s="210">
        <v>0</v>
      </c>
      <c r="I21" s="211"/>
      <c r="J21" s="212">
        <v>0</v>
      </c>
      <c r="K21" s="258">
        <v>0</v>
      </c>
      <c r="L21" s="259">
        <v>999000000</v>
      </c>
      <c r="M21" s="211"/>
      <c r="N21" s="212">
        <v>0</v>
      </c>
      <c r="O21" s="210">
        <v>0</v>
      </c>
      <c r="P21" s="213"/>
      <c r="Q21" s="214">
        <f t="shared" ref="Q21:Q26" si="0">SUM(G21+J21+N21)</f>
        <v>0</v>
      </c>
      <c r="R21" s="213"/>
      <c r="S21" s="215">
        <f t="shared" ref="S21:S26" si="1">H21+K21+O21</f>
        <v>0</v>
      </c>
      <c r="T21" s="213"/>
      <c r="U21" s="214">
        <f t="shared" ref="U21:U26" si="2">SUM(Q21+S21)</f>
        <v>0</v>
      </c>
      <c r="V21" s="216"/>
      <c r="W21" s="192"/>
      <c r="X21" s="201"/>
      <c r="Y21" s="193"/>
      <c r="Z21" s="179"/>
      <c r="AA21" s="179"/>
      <c r="AB21" s="179"/>
      <c r="AC21" s="179"/>
    </row>
    <row r="22" spans="2:29" s="217" customFormat="1" ht="30" customHeight="1" x14ac:dyDescent="0.25">
      <c r="B22" s="205"/>
      <c r="C22" s="206"/>
      <c r="D22" s="207"/>
      <c r="E22" s="207"/>
      <c r="F22" s="208"/>
      <c r="G22" s="209">
        <v>0</v>
      </c>
      <c r="H22" s="210">
        <v>0</v>
      </c>
      <c r="I22" s="211"/>
      <c r="J22" s="212">
        <v>0</v>
      </c>
      <c r="K22" s="258">
        <v>0</v>
      </c>
      <c r="L22" s="259">
        <v>999000000</v>
      </c>
      <c r="M22" s="211"/>
      <c r="N22" s="212">
        <v>0</v>
      </c>
      <c r="O22" s="210">
        <v>0</v>
      </c>
      <c r="P22" s="213"/>
      <c r="Q22" s="214">
        <f t="shared" si="0"/>
        <v>0</v>
      </c>
      <c r="R22" s="213"/>
      <c r="S22" s="215">
        <f t="shared" si="1"/>
        <v>0</v>
      </c>
      <c r="T22" s="213"/>
      <c r="U22" s="214">
        <f t="shared" si="2"/>
        <v>0</v>
      </c>
      <c r="V22" s="216"/>
      <c r="W22" s="192"/>
      <c r="X22" s="201"/>
      <c r="Y22" s="193"/>
      <c r="Z22" s="179"/>
      <c r="AA22" s="179"/>
      <c r="AB22" s="179"/>
      <c r="AC22" s="179"/>
    </row>
    <row r="23" spans="2:29" s="217" customFormat="1" ht="30" customHeight="1" x14ac:dyDescent="0.25">
      <c r="B23" s="205"/>
      <c r="C23" s="206"/>
      <c r="D23" s="207"/>
      <c r="E23" s="207"/>
      <c r="F23" s="208"/>
      <c r="G23" s="209">
        <v>0</v>
      </c>
      <c r="H23" s="210">
        <v>0</v>
      </c>
      <c r="I23" s="211"/>
      <c r="J23" s="212">
        <v>0</v>
      </c>
      <c r="K23" s="258">
        <v>0</v>
      </c>
      <c r="L23" s="259">
        <v>999000000</v>
      </c>
      <c r="M23" s="211"/>
      <c r="N23" s="212">
        <v>0</v>
      </c>
      <c r="O23" s="210">
        <v>0</v>
      </c>
      <c r="P23" s="213"/>
      <c r="Q23" s="214">
        <f t="shared" si="0"/>
        <v>0</v>
      </c>
      <c r="R23" s="213"/>
      <c r="S23" s="215">
        <f t="shared" si="1"/>
        <v>0</v>
      </c>
      <c r="T23" s="213"/>
      <c r="U23" s="214">
        <f t="shared" si="2"/>
        <v>0</v>
      </c>
      <c r="V23" s="216"/>
      <c r="W23" s="192"/>
      <c r="X23" s="201"/>
      <c r="Y23" s="193"/>
      <c r="Z23" s="179"/>
      <c r="AA23" s="179"/>
      <c r="AB23" s="179"/>
      <c r="AC23" s="179"/>
    </row>
    <row r="24" spans="2:29" s="217" customFormat="1" ht="30" customHeight="1" x14ac:dyDescent="0.25">
      <c r="B24" s="205"/>
      <c r="C24" s="206"/>
      <c r="D24" s="207"/>
      <c r="E24" s="207"/>
      <c r="F24" s="208"/>
      <c r="G24" s="209">
        <v>0</v>
      </c>
      <c r="H24" s="210">
        <v>0</v>
      </c>
      <c r="I24" s="211"/>
      <c r="J24" s="212">
        <v>0</v>
      </c>
      <c r="K24" s="258">
        <v>0</v>
      </c>
      <c r="L24" s="259">
        <v>999000000</v>
      </c>
      <c r="M24" s="211"/>
      <c r="N24" s="212">
        <v>0</v>
      </c>
      <c r="O24" s="210">
        <v>0</v>
      </c>
      <c r="P24" s="213"/>
      <c r="Q24" s="214">
        <f t="shared" si="0"/>
        <v>0</v>
      </c>
      <c r="R24" s="213"/>
      <c r="S24" s="215">
        <f t="shared" si="1"/>
        <v>0</v>
      </c>
      <c r="T24" s="213"/>
      <c r="U24" s="214">
        <f t="shared" si="2"/>
        <v>0</v>
      </c>
      <c r="V24" s="216"/>
      <c r="W24" s="192"/>
      <c r="X24" s="201"/>
      <c r="Y24" s="193"/>
      <c r="Z24" s="179"/>
      <c r="AA24" s="179"/>
      <c r="AB24" s="179"/>
      <c r="AC24" s="179"/>
    </row>
    <row r="25" spans="2:29" s="217" customFormat="1" ht="30" customHeight="1" x14ac:dyDescent="0.25">
      <c r="B25" s="205"/>
      <c r="C25" s="206"/>
      <c r="D25" s="207"/>
      <c r="E25" s="207"/>
      <c r="F25" s="208"/>
      <c r="G25" s="209">
        <v>0</v>
      </c>
      <c r="H25" s="210">
        <v>0</v>
      </c>
      <c r="I25" s="211"/>
      <c r="J25" s="212">
        <v>0</v>
      </c>
      <c r="K25" s="258">
        <v>0</v>
      </c>
      <c r="L25" s="259">
        <v>999000000</v>
      </c>
      <c r="M25" s="211"/>
      <c r="N25" s="212">
        <v>0</v>
      </c>
      <c r="O25" s="210">
        <v>0</v>
      </c>
      <c r="P25" s="213"/>
      <c r="Q25" s="214">
        <f t="shared" si="0"/>
        <v>0</v>
      </c>
      <c r="R25" s="213"/>
      <c r="S25" s="215">
        <f t="shared" si="1"/>
        <v>0</v>
      </c>
      <c r="T25" s="213"/>
      <c r="U25" s="214">
        <f t="shared" si="2"/>
        <v>0</v>
      </c>
      <c r="V25" s="216"/>
      <c r="W25" s="192"/>
      <c r="X25" s="201"/>
      <c r="Y25" s="193"/>
      <c r="Z25" s="179"/>
      <c r="AA25" s="179"/>
      <c r="AB25" s="179"/>
      <c r="AC25" s="179"/>
    </row>
    <row r="26" spans="2:29" s="217" customFormat="1" ht="30" customHeight="1" thickBot="1" x14ac:dyDescent="0.3">
      <c r="B26" s="205"/>
      <c r="C26" s="206"/>
      <c r="D26" s="207"/>
      <c r="E26" s="207"/>
      <c r="F26" s="208"/>
      <c r="G26" s="209">
        <v>0</v>
      </c>
      <c r="H26" s="221">
        <v>0</v>
      </c>
      <c r="I26" s="211"/>
      <c r="J26" s="212">
        <v>0</v>
      </c>
      <c r="K26" s="263">
        <v>0</v>
      </c>
      <c r="L26" s="264"/>
      <c r="M26" s="211"/>
      <c r="N26" s="212">
        <v>0</v>
      </c>
      <c r="O26" s="221">
        <v>0</v>
      </c>
      <c r="P26" s="213"/>
      <c r="Q26" s="214">
        <f t="shared" si="0"/>
        <v>0</v>
      </c>
      <c r="R26" s="213"/>
      <c r="S26" s="222">
        <f t="shared" si="1"/>
        <v>0</v>
      </c>
      <c r="T26" s="213"/>
      <c r="U26" s="214">
        <f t="shared" si="2"/>
        <v>0</v>
      </c>
      <c r="V26" s="216"/>
      <c r="W26" s="192"/>
      <c r="X26" s="218"/>
      <c r="Y26" s="193"/>
      <c r="Z26" s="179"/>
      <c r="AA26" s="179"/>
      <c r="AB26" s="179"/>
      <c r="AC26" s="179"/>
    </row>
    <row r="27" spans="2:29" ht="10.15" customHeight="1" thickTop="1" thickBot="1" x14ac:dyDescent="0.3">
      <c r="B27" s="183"/>
      <c r="C27" s="185"/>
      <c r="D27" s="186"/>
      <c r="E27" s="186"/>
      <c r="F27" s="187"/>
      <c r="G27" s="186"/>
      <c r="H27" s="186"/>
      <c r="I27" s="183"/>
      <c r="J27" s="188"/>
      <c r="K27" s="188"/>
      <c r="L27" s="188"/>
      <c r="M27" s="183"/>
      <c r="N27" s="189"/>
      <c r="O27" s="190"/>
      <c r="P27" s="185"/>
      <c r="Q27" s="191"/>
      <c r="R27" s="185"/>
      <c r="S27" s="190"/>
      <c r="T27" s="186"/>
      <c r="U27" s="186"/>
      <c r="V27" s="184"/>
      <c r="W27" s="192"/>
      <c r="Y27" s="193"/>
    </row>
    <row r="28" spans="2:29" s="217" customFormat="1" ht="25.15" customHeight="1" thickTop="1" thickBot="1" x14ac:dyDescent="0.3">
      <c r="B28" s="205"/>
      <c r="C28" s="265" t="s">
        <v>79</v>
      </c>
      <c r="D28" s="266"/>
      <c r="E28" s="266"/>
      <c r="F28" s="267"/>
      <c r="G28" s="233">
        <f>SUM(G21:G26)</f>
        <v>0</v>
      </c>
      <c r="H28" s="223">
        <f>SUM(H21:H26)</f>
        <v>0</v>
      </c>
      <c r="I28" s="211"/>
      <c r="J28" s="224">
        <f>SUM(J21:J26)</f>
        <v>0</v>
      </c>
      <c r="K28" s="268">
        <f>SUM(K21:K26)</f>
        <v>0</v>
      </c>
      <c r="L28" s="269">
        <f>SUM(L21:L26)</f>
        <v>4995000000</v>
      </c>
      <c r="M28" s="211"/>
      <c r="N28" s="224">
        <f>SUM(N21:N26)</f>
        <v>0</v>
      </c>
      <c r="O28" s="223">
        <f>SUM(O21:O26)</f>
        <v>0</v>
      </c>
      <c r="P28" s="219"/>
      <c r="Q28" s="214">
        <f>SUM(Q21:Q26)</f>
        <v>0</v>
      </c>
      <c r="R28" s="219"/>
      <c r="S28" s="225">
        <f>SUM(S21:S26)</f>
        <v>0</v>
      </c>
      <c r="T28" s="220"/>
      <c r="U28" s="226">
        <f>SUM(U21:U26)</f>
        <v>0</v>
      </c>
      <c r="V28" s="216"/>
      <c r="W28" s="192"/>
      <c r="X28" s="218"/>
      <c r="Y28" s="193"/>
      <c r="Z28" s="179"/>
      <c r="AA28" s="179"/>
      <c r="AB28" s="179"/>
      <c r="AC28" s="179"/>
    </row>
    <row r="29" spans="2:29" ht="13.9" customHeight="1" thickTop="1" x14ac:dyDescent="0.25">
      <c r="B29" s="183"/>
      <c r="C29" s="185"/>
      <c r="D29" s="186"/>
      <c r="E29" s="186"/>
      <c r="F29" s="187"/>
      <c r="G29" s="186"/>
      <c r="H29" s="186"/>
      <c r="I29" s="183"/>
      <c r="J29" s="188"/>
      <c r="K29" s="188"/>
      <c r="L29" s="188"/>
      <c r="M29" s="183"/>
      <c r="N29" s="189"/>
      <c r="O29" s="190"/>
      <c r="P29" s="185"/>
      <c r="Q29" s="191"/>
      <c r="R29" s="185"/>
      <c r="S29" s="190"/>
      <c r="T29" s="186"/>
      <c r="U29" s="186"/>
      <c r="V29" s="184"/>
      <c r="W29" s="192"/>
      <c r="Y29" s="193"/>
    </row>
    <row r="30" spans="2:29" ht="37.9" customHeight="1" x14ac:dyDescent="0.25">
      <c r="B30" s="183"/>
      <c r="C30" s="270" t="s">
        <v>72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184"/>
      <c r="W30" s="192"/>
      <c r="Y30" s="193"/>
    </row>
    <row r="31" spans="2:29" s="179" customFormat="1" ht="124.9" customHeight="1" x14ac:dyDescent="0.25">
      <c r="B31" s="227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4"/>
      <c r="V31" s="228"/>
      <c r="W31" s="192"/>
      <c r="X31" s="192"/>
      <c r="Y31" s="193"/>
    </row>
    <row r="32" spans="2:29" ht="13.9" customHeight="1" x14ac:dyDescent="0.25">
      <c r="B32" s="183"/>
      <c r="C32" s="185"/>
      <c r="D32" s="186"/>
      <c r="E32" s="186"/>
      <c r="F32" s="187"/>
      <c r="G32" s="186"/>
      <c r="H32" s="186"/>
      <c r="I32" s="183"/>
      <c r="J32" s="188"/>
      <c r="K32" s="188"/>
      <c r="L32" s="188"/>
      <c r="M32" s="183"/>
      <c r="N32" s="189"/>
      <c r="O32" s="190"/>
      <c r="P32" s="185"/>
      <c r="Q32" s="191"/>
      <c r="R32" s="185"/>
      <c r="S32" s="190"/>
      <c r="T32" s="186"/>
      <c r="U32" s="186"/>
      <c r="V32" s="184"/>
      <c r="W32" s="192"/>
      <c r="X32" s="192"/>
      <c r="Y32" s="193"/>
    </row>
    <row r="33" spans="1:25" ht="37.9" customHeight="1" x14ac:dyDescent="0.25">
      <c r="A33" s="176"/>
      <c r="B33" s="183"/>
      <c r="C33" s="275" t="s">
        <v>73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184"/>
      <c r="W33" s="192"/>
      <c r="X33" s="192"/>
      <c r="Y33" s="193"/>
    </row>
    <row r="34" spans="1:25" s="179" customFormat="1" ht="124.9" customHeight="1" x14ac:dyDescent="0.25">
      <c r="B34" s="227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4"/>
      <c r="V34" s="228"/>
      <c r="W34" s="192"/>
      <c r="X34" s="192"/>
      <c r="Y34" s="193"/>
    </row>
    <row r="35" spans="1:25" ht="13.9" customHeight="1" x14ac:dyDescent="0.25">
      <c r="B35" s="183"/>
      <c r="C35" s="185"/>
      <c r="D35" s="186"/>
      <c r="E35" s="186"/>
      <c r="F35" s="187"/>
      <c r="G35" s="186"/>
      <c r="H35" s="186"/>
      <c r="I35" s="183"/>
      <c r="J35" s="188"/>
      <c r="K35" s="188"/>
      <c r="L35" s="188"/>
      <c r="M35" s="183"/>
      <c r="N35" s="189"/>
      <c r="O35" s="190"/>
      <c r="P35" s="185"/>
      <c r="Q35" s="191"/>
      <c r="R35" s="185"/>
      <c r="S35" s="190"/>
      <c r="T35" s="186"/>
      <c r="U35" s="186"/>
      <c r="V35" s="184"/>
      <c r="W35" s="192"/>
      <c r="X35" s="192"/>
      <c r="Y35" s="193"/>
    </row>
    <row r="36" spans="1:25" ht="37.9" customHeight="1" x14ac:dyDescent="0.25">
      <c r="A36" s="176"/>
      <c r="B36" s="183"/>
      <c r="C36" s="275" t="s">
        <v>78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184"/>
      <c r="W36" s="192"/>
      <c r="X36" s="192"/>
      <c r="Y36" s="193"/>
    </row>
    <row r="37" spans="1:25" s="179" customFormat="1" ht="124.9" customHeight="1" x14ac:dyDescent="0.25">
      <c r="B37" s="227"/>
      <c r="C37" s="260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2"/>
      <c r="V37" s="228"/>
      <c r="W37" s="192"/>
      <c r="X37" s="192"/>
      <c r="Y37" s="193"/>
    </row>
    <row r="38" spans="1:25" ht="11.45" customHeight="1" x14ac:dyDescent="0.25">
      <c r="B38" s="183"/>
      <c r="C38" s="229"/>
      <c r="D38" s="229"/>
      <c r="E38" s="229"/>
      <c r="F38" s="189"/>
      <c r="G38" s="189"/>
      <c r="H38" s="189"/>
      <c r="I38" s="189"/>
      <c r="J38" s="229"/>
      <c r="K38" s="229"/>
      <c r="L38" s="229"/>
      <c r="M38" s="189"/>
      <c r="N38" s="189"/>
      <c r="O38" s="189"/>
      <c r="P38" s="229"/>
      <c r="Q38" s="229"/>
      <c r="R38" s="229"/>
      <c r="S38" s="189"/>
      <c r="T38" s="230"/>
      <c r="U38" s="230"/>
      <c r="V38" s="184"/>
    </row>
    <row r="86" spans="2:39" s="176" customFormat="1" ht="30" customHeight="1" x14ac:dyDescent="0.25">
      <c r="B86" s="175"/>
      <c r="F86" s="177"/>
      <c r="G86" s="231"/>
      <c r="H86" s="231"/>
      <c r="I86" s="177"/>
      <c r="J86" s="232"/>
      <c r="K86" s="232"/>
      <c r="L86" s="232"/>
      <c r="M86" s="177"/>
      <c r="N86" s="177"/>
      <c r="O86" s="177"/>
      <c r="Q86" s="231"/>
      <c r="S86" s="177"/>
      <c r="T86" s="178"/>
      <c r="U86" s="178"/>
      <c r="V86" s="179"/>
      <c r="W86" s="180"/>
      <c r="X86" s="180"/>
      <c r="Y86" s="181"/>
      <c r="Z86" s="181"/>
      <c r="AA86" s="181"/>
      <c r="AB86" s="181"/>
      <c r="AC86" s="181"/>
      <c r="AD86" s="182"/>
      <c r="AE86" s="175"/>
      <c r="AF86" s="175"/>
      <c r="AG86" s="175"/>
      <c r="AH86" s="178"/>
      <c r="AI86" s="178"/>
      <c r="AJ86" s="178"/>
      <c r="AK86" s="178"/>
      <c r="AL86" s="178"/>
      <c r="AM86" s="178"/>
    </row>
    <row r="89" spans="2:39" s="176" customFormat="1" ht="30" customHeight="1" x14ac:dyDescent="0.25">
      <c r="B89" s="175"/>
      <c r="F89" s="177"/>
      <c r="G89" s="231"/>
      <c r="H89" s="231"/>
      <c r="I89" s="177"/>
      <c r="J89" s="232"/>
      <c r="K89" s="232"/>
      <c r="L89" s="232"/>
      <c r="M89" s="177"/>
      <c r="N89" s="177"/>
      <c r="O89" s="177"/>
      <c r="Q89" s="231"/>
      <c r="S89" s="177"/>
      <c r="T89" s="178"/>
      <c r="U89" s="178"/>
      <c r="V89" s="179"/>
      <c r="W89" s="180"/>
      <c r="X89" s="180"/>
      <c r="Y89" s="181"/>
      <c r="Z89" s="181"/>
      <c r="AA89" s="181"/>
      <c r="AB89" s="181"/>
      <c r="AC89" s="181"/>
      <c r="AD89" s="182"/>
      <c r="AE89" s="175"/>
      <c r="AF89" s="175"/>
      <c r="AG89" s="175"/>
      <c r="AH89" s="178"/>
      <c r="AI89" s="178"/>
      <c r="AJ89" s="178"/>
      <c r="AK89" s="178"/>
      <c r="AL89" s="178"/>
      <c r="AM89" s="178"/>
    </row>
    <row r="90" spans="2:39" s="176" customFormat="1" ht="30" customHeight="1" x14ac:dyDescent="0.25">
      <c r="B90" s="175"/>
      <c r="F90" s="177"/>
      <c r="G90" s="231"/>
      <c r="H90" s="231"/>
      <c r="I90" s="177"/>
      <c r="J90" s="232"/>
      <c r="K90" s="232"/>
      <c r="L90" s="232"/>
      <c r="M90" s="177"/>
      <c r="N90" s="177"/>
      <c r="O90" s="177"/>
      <c r="Q90" s="231"/>
      <c r="S90" s="177"/>
      <c r="T90" s="178"/>
      <c r="U90" s="178"/>
      <c r="V90" s="179"/>
      <c r="W90" s="180"/>
      <c r="X90" s="180"/>
      <c r="Y90" s="181"/>
      <c r="Z90" s="181"/>
      <c r="AA90" s="181"/>
      <c r="AB90" s="181"/>
      <c r="AC90" s="181"/>
      <c r="AD90" s="182"/>
      <c r="AE90" s="175"/>
      <c r="AF90" s="175"/>
      <c r="AG90" s="175"/>
      <c r="AH90" s="178"/>
      <c r="AI90" s="178"/>
      <c r="AJ90" s="178"/>
      <c r="AK90" s="178"/>
      <c r="AL90" s="178"/>
      <c r="AM90" s="178"/>
    </row>
    <row r="91" spans="2:39" s="176" customFormat="1" ht="30" customHeight="1" x14ac:dyDescent="0.25">
      <c r="B91" s="175"/>
      <c r="F91" s="177"/>
      <c r="G91" s="231"/>
      <c r="H91" s="231"/>
      <c r="I91" s="177"/>
      <c r="J91" s="232"/>
      <c r="K91" s="232"/>
      <c r="L91" s="232"/>
      <c r="M91" s="177"/>
      <c r="N91" s="177"/>
      <c r="O91" s="177"/>
      <c r="Q91" s="231"/>
      <c r="S91" s="177"/>
      <c r="T91" s="178"/>
      <c r="U91" s="178"/>
      <c r="V91" s="179"/>
      <c r="W91" s="180"/>
      <c r="X91" s="180"/>
      <c r="Y91" s="181"/>
      <c r="Z91" s="181"/>
      <c r="AA91" s="181"/>
      <c r="AB91" s="181"/>
      <c r="AC91" s="181"/>
      <c r="AD91" s="182"/>
      <c r="AE91" s="175"/>
      <c r="AF91" s="175"/>
      <c r="AG91" s="175"/>
      <c r="AH91" s="178"/>
      <c r="AI91" s="178"/>
      <c r="AJ91" s="178"/>
      <c r="AK91" s="178"/>
      <c r="AL91" s="178"/>
      <c r="AM91" s="178"/>
    </row>
    <row r="92" spans="2:39" s="176" customFormat="1" ht="30" customHeight="1" x14ac:dyDescent="0.25">
      <c r="B92" s="175"/>
      <c r="F92" s="177"/>
      <c r="G92" s="231"/>
      <c r="H92" s="231"/>
      <c r="I92" s="177"/>
      <c r="J92" s="232"/>
      <c r="K92" s="232"/>
      <c r="L92" s="232"/>
      <c r="M92" s="177"/>
      <c r="N92" s="177"/>
      <c r="O92" s="177"/>
      <c r="Q92" s="231"/>
      <c r="S92" s="177"/>
      <c r="T92" s="178"/>
      <c r="U92" s="178"/>
      <c r="V92" s="179"/>
      <c r="W92" s="180"/>
      <c r="X92" s="180"/>
      <c r="Y92" s="181"/>
      <c r="Z92" s="181"/>
      <c r="AA92" s="181"/>
      <c r="AB92" s="181"/>
      <c r="AC92" s="181"/>
      <c r="AD92" s="182"/>
      <c r="AE92" s="175"/>
      <c r="AF92" s="175"/>
      <c r="AG92" s="175"/>
      <c r="AH92" s="178"/>
      <c r="AI92" s="178"/>
      <c r="AJ92" s="178"/>
      <c r="AK92" s="178"/>
      <c r="AL92" s="178"/>
      <c r="AM92" s="178"/>
    </row>
    <row r="93" spans="2:39" s="176" customFormat="1" ht="30" customHeight="1" x14ac:dyDescent="0.25">
      <c r="B93" s="175"/>
      <c r="F93" s="177"/>
      <c r="G93" s="231"/>
      <c r="H93" s="231"/>
      <c r="I93" s="177"/>
      <c r="J93" s="232"/>
      <c r="K93" s="232"/>
      <c r="L93" s="232"/>
      <c r="M93" s="177"/>
      <c r="N93" s="177"/>
      <c r="O93" s="177"/>
      <c r="Q93" s="231"/>
      <c r="S93" s="177"/>
      <c r="T93" s="178"/>
      <c r="U93" s="178"/>
      <c r="V93" s="179"/>
      <c r="W93" s="180"/>
      <c r="X93" s="180"/>
      <c r="Y93" s="181"/>
      <c r="Z93" s="181"/>
      <c r="AA93" s="181"/>
      <c r="AB93" s="181"/>
      <c r="AC93" s="181"/>
      <c r="AD93" s="182"/>
      <c r="AE93" s="175"/>
      <c r="AF93" s="175"/>
      <c r="AG93" s="175"/>
      <c r="AH93" s="178"/>
      <c r="AI93" s="178"/>
      <c r="AJ93" s="178"/>
      <c r="AK93" s="178"/>
      <c r="AL93" s="178"/>
      <c r="AM93" s="178"/>
    </row>
    <row r="96" spans="2:39" s="176" customFormat="1" ht="30" customHeight="1" x14ac:dyDescent="0.25">
      <c r="B96" s="175"/>
      <c r="F96" s="177"/>
      <c r="G96" s="231"/>
      <c r="H96" s="231"/>
      <c r="I96" s="177"/>
      <c r="J96" s="232"/>
      <c r="K96" s="232"/>
      <c r="L96" s="232"/>
      <c r="M96" s="177"/>
      <c r="N96" s="177"/>
      <c r="O96" s="177"/>
      <c r="Q96" s="231"/>
      <c r="S96" s="177"/>
      <c r="T96" s="178"/>
      <c r="U96" s="178"/>
      <c r="V96" s="179"/>
      <c r="W96" s="180"/>
      <c r="X96" s="180"/>
      <c r="Y96" s="181"/>
      <c r="Z96" s="181"/>
      <c r="AA96" s="181"/>
      <c r="AB96" s="181"/>
      <c r="AC96" s="181"/>
      <c r="AD96" s="182"/>
      <c r="AE96" s="175"/>
      <c r="AF96" s="175"/>
      <c r="AG96" s="175"/>
      <c r="AH96" s="178"/>
      <c r="AI96" s="178"/>
      <c r="AJ96" s="178"/>
      <c r="AK96" s="178"/>
      <c r="AL96" s="178"/>
      <c r="AM96" s="178"/>
    </row>
    <row r="98" spans="2:39" s="176" customFormat="1" ht="30" customHeight="1" x14ac:dyDescent="0.25">
      <c r="B98" s="175"/>
      <c r="F98" s="177"/>
      <c r="G98" s="231"/>
      <c r="H98" s="231"/>
      <c r="I98" s="177"/>
      <c r="J98" s="232"/>
      <c r="K98" s="232"/>
      <c r="L98" s="232"/>
      <c r="M98" s="177"/>
      <c r="N98" s="177"/>
      <c r="O98" s="177"/>
      <c r="Q98" s="231"/>
      <c r="S98" s="177"/>
      <c r="T98" s="178"/>
      <c r="U98" s="178"/>
      <c r="V98" s="179"/>
      <c r="W98" s="180"/>
      <c r="X98" s="180"/>
      <c r="Y98" s="181"/>
      <c r="Z98" s="181"/>
      <c r="AA98" s="181"/>
      <c r="AB98" s="181"/>
      <c r="AC98" s="181"/>
      <c r="AD98" s="182"/>
      <c r="AE98" s="175"/>
      <c r="AF98" s="175"/>
      <c r="AG98" s="175"/>
      <c r="AH98" s="178"/>
      <c r="AI98" s="178"/>
      <c r="AJ98" s="178"/>
      <c r="AK98" s="178"/>
      <c r="AL98" s="178"/>
      <c r="AM98" s="178"/>
    </row>
    <row r="99" spans="2:39" s="176" customFormat="1" ht="30" customHeight="1" x14ac:dyDescent="0.25">
      <c r="B99" s="175"/>
      <c r="F99" s="177"/>
      <c r="G99" s="231"/>
      <c r="H99" s="231"/>
      <c r="I99" s="177"/>
      <c r="J99" s="232"/>
      <c r="K99" s="232"/>
      <c r="L99" s="232"/>
      <c r="M99" s="177"/>
      <c r="N99" s="177"/>
      <c r="O99" s="177"/>
      <c r="Q99" s="231"/>
      <c r="S99" s="177"/>
      <c r="T99" s="178"/>
      <c r="U99" s="178"/>
      <c r="V99" s="179"/>
      <c r="W99" s="180"/>
      <c r="X99" s="180"/>
      <c r="Y99" s="181"/>
      <c r="Z99" s="181"/>
      <c r="AA99" s="181"/>
      <c r="AB99" s="181"/>
      <c r="AC99" s="181"/>
      <c r="AD99" s="182"/>
      <c r="AE99" s="175"/>
      <c r="AF99" s="175"/>
      <c r="AG99" s="175"/>
      <c r="AH99" s="178"/>
      <c r="AI99" s="178"/>
      <c r="AJ99" s="178"/>
      <c r="AK99" s="178"/>
      <c r="AL99" s="178"/>
      <c r="AM99" s="178"/>
    </row>
    <row r="103" spans="2:39" s="176" customFormat="1" ht="30" customHeight="1" x14ac:dyDescent="0.25">
      <c r="B103" s="175"/>
      <c r="F103" s="177"/>
      <c r="G103" s="231"/>
      <c r="H103" s="231"/>
      <c r="I103" s="177"/>
      <c r="J103" s="232"/>
      <c r="K103" s="232"/>
      <c r="L103" s="232"/>
      <c r="M103" s="177"/>
      <c r="N103" s="177"/>
      <c r="O103" s="177"/>
      <c r="Q103" s="231"/>
      <c r="S103" s="177"/>
      <c r="T103" s="178"/>
      <c r="U103" s="178"/>
      <c r="V103" s="179"/>
      <c r="W103" s="180"/>
      <c r="X103" s="180"/>
      <c r="Y103" s="181"/>
      <c r="Z103" s="181"/>
      <c r="AA103" s="181"/>
      <c r="AB103" s="181"/>
      <c r="AC103" s="181"/>
      <c r="AD103" s="182"/>
      <c r="AE103" s="175"/>
      <c r="AF103" s="175"/>
      <c r="AG103" s="175"/>
      <c r="AH103" s="178"/>
      <c r="AI103" s="178"/>
      <c r="AJ103" s="178"/>
      <c r="AK103" s="178"/>
      <c r="AL103" s="178"/>
      <c r="AM103" s="178"/>
    </row>
    <row r="104" spans="2:39" s="176" customFormat="1" ht="30" customHeight="1" x14ac:dyDescent="0.25">
      <c r="B104" s="175"/>
      <c r="F104" s="177"/>
      <c r="G104" s="231"/>
      <c r="H104" s="231"/>
      <c r="I104" s="177"/>
      <c r="J104" s="232"/>
      <c r="K104" s="232"/>
      <c r="L104" s="232"/>
      <c r="M104" s="177"/>
      <c r="N104" s="177"/>
      <c r="O104" s="177"/>
      <c r="Q104" s="231"/>
      <c r="S104" s="177"/>
      <c r="T104" s="178"/>
      <c r="U104" s="178"/>
      <c r="V104" s="179"/>
      <c r="W104" s="180"/>
      <c r="X104" s="180"/>
      <c r="Y104" s="181"/>
      <c r="Z104" s="181"/>
      <c r="AA104" s="181"/>
      <c r="AB104" s="181"/>
      <c r="AC104" s="181"/>
      <c r="AD104" s="182"/>
      <c r="AE104" s="175"/>
      <c r="AF104" s="175"/>
      <c r="AG104" s="175"/>
      <c r="AH104" s="178"/>
      <c r="AI104" s="178"/>
      <c r="AJ104" s="178"/>
      <c r="AK104" s="178"/>
      <c r="AL104" s="178"/>
      <c r="AM104" s="178"/>
    </row>
    <row r="105" spans="2:39" s="176" customFormat="1" ht="30" customHeight="1" x14ac:dyDescent="0.25">
      <c r="B105" s="175"/>
      <c r="F105" s="177"/>
      <c r="G105" s="231"/>
      <c r="H105" s="231"/>
      <c r="I105" s="177"/>
      <c r="J105" s="232"/>
      <c r="K105" s="232"/>
      <c r="L105" s="232"/>
      <c r="M105" s="177"/>
      <c r="N105" s="177"/>
      <c r="O105" s="177"/>
      <c r="Q105" s="231"/>
      <c r="S105" s="177"/>
      <c r="T105" s="178"/>
      <c r="U105" s="178"/>
      <c r="V105" s="179"/>
      <c r="W105" s="180"/>
      <c r="X105" s="180"/>
      <c r="Y105" s="181"/>
      <c r="Z105" s="181"/>
      <c r="AA105" s="181"/>
      <c r="AB105" s="181"/>
      <c r="AC105" s="181"/>
      <c r="AD105" s="182"/>
      <c r="AE105" s="175"/>
      <c r="AF105" s="175"/>
      <c r="AG105" s="175"/>
      <c r="AH105" s="178"/>
      <c r="AI105" s="178"/>
      <c r="AJ105" s="178"/>
      <c r="AK105" s="178"/>
      <c r="AL105" s="178"/>
      <c r="AM105" s="178"/>
    </row>
    <row r="106" spans="2:39" s="176" customFormat="1" ht="30" customHeight="1" x14ac:dyDescent="0.25">
      <c r="B106" s="175"/>
      <c r="F106" s="177"/>
      <c r="G106" s="231"/>
      <c r="H106" s="231"/>
      <c r="I106" s="177"/>
      <c r="J106" s="232"/>
      <c r="K106" s="232"/>
      <c r="L106" s="232"/>
      <c r="M106" s="177"/>
      <c r="N106" s="177"/>
      <c r="O106" s="177"/>
      <c r="Q106" s="231"/>
      <c r="S106" s="177"/>
      <c r="T106" s="178"/>
      <c r="U106" s="178"/>
      <c r="V106" s="179"/>
      <c r="W106" s="180"/>
      <c r="X106" s="180"/>
      <c r="Y106" s="181"/>
      <c r="Z106" s="181"/>
      <c r="AA106" s="181"/>
      <c r="AB106" s="181"/>
      <c r="AC106" s="181"/>
      <c r="AD106" s="182"/>
      <c r="AE106" s="175"/>
      <c r="AF106" s="175"/>
      <c r="AG106" s="175"/>
      <c r="AH106" s="178"/>
      <c r="AI106" s="178"/>
      <c r="AJ106" s="178"/>
      <c r="AK106" s="178"/>
      <c r="AL106" s="178"/>
      <c r="AM106" s="178"/>
    </row>
    <row r="114" spans="2:39" s="176" customFormat="1" ht="30" customHeight="1" x14ac:dyDescent="0.25">
      <c r="B114" s="175"/>
      <c r="F114" s="177"/>
      <c r="G114" s="231"/>
      <c r="H114" s="231"/>
      <c r="I114" s="177"/>
      <c r="J114" s="232"/>
      <c r="K114" s="232"/>
      <c r="L114" s="232"/>
      <c r="M114" s="177"/>
      <c r="N114" s="177"/>
      <c r="O114" s="177"/>
      <c r="Q114" s="231"/>
      <c r="S114" s="177"/>
      <c r="T114" s="178"/>
      <c r="U114" s="178"/>
      <c r="V114" s="179"/>
      <c r="W114" s="180"/>
      <c r="X114" s="180"/>
      <c r="Y114" s="181"/>
      <c r="Z114" s="181"/>
      <c r="AA114" s="181"/>
      <c r="AB114" s="181"/>
      <c r="AC114" s="181"/>
      <c r="AD114" s="182"/>
      <c r="AE114" s="175"/>
      <c r="AF114" s="175"/>
      <c r="AG114" s="175"/>
      <c r="AH114" s="178"/>
      <c r="AI114" s="178"/>
      <c r="AJ114" s="178"/>
      <c r="AK114" s="178"/>
      <c r="AL114" s="178"/>
      <c r="AM114" s="178"/>
    </row>
    <row r="115" spans="2:39" s="176" customFormat="1" ht="30" customHeight="1" x14ac:dyDescent="0.25">
      <c r="B115" s="175"/>
      <c r="F115" s="177"/>
      <c r="G115" s="231"/>
      <c r="H115" s="231"/>
      <c r="I115" s="177"/>
      <c r="J115" s="232"/>
      <c r="K115" s="232"/>
      <c r="L115" s="232"/>
      <c r="M115" s="177"/>
      <c r="N115" s="177"/>
      <c r="O115" s="177"/>
      <c r="Q115" s="231"/>
      <c r="S115" s="177"/>
      <c r="T115" s="178"/>
      <c r="U115" s="178"/>
      <c r="V115" s="179"/>
      <c r="W115" s="180"/>
      <c r="X115" s="180"/>
      <c r="Y115" s="181"/>
      <c r="Z115" s="181"/>
      <c r="AA115" s="181"/>
      <c r="AB115" s="181"/>
      <c r="AC115" s="181"/>
      <c r="AD115" s="182"/>
      <c r="AE115" s="175"/>
      <c r="AF115" s="175"/>
      <c r="AG115" s="175"/>
      <c r="AH115" s="178"/>
      <c r="AI115" s="178"/>
      <c r="AJ115" s="178"/>
      <c r="AK115" s="178"/>
      <c r="AL115" s="178"/>
      <c r="AM115" s="178"/>
    </row>
    <row r="118" spans="2:39" s="176" customFormat="1" ht="30" customHeight="1" x14ac:dyDescent="0.25">
      <c r="B118" s="175"/>
      <c r="F118" s="177"/>
      <c r="G118" s="231"/>
      <c r="H118" s="231"/>
      <c r="I118" s="177"/>
      <c r="J118" s="232"/>
      <c r="K118" s="232"/>
      <c r="L118" s="232"/>
      <c r="M118" s="177"/>
      <c r="N118" s="177"/>
      <c r="O118" s="177"/>
      <c r="Q118" s="231"/>
      <c r="S118" s="177"/>
      <c r="T118" s="178"/>
      <c r="U118" s="178"/>
      <c r="V118" s="179"/>
      <c r="W118" s="180"/>
      <c r="X118" s="180"/>
      <c r="Y118" s="181"/>
      <c r="Z118" s="181"/>
      <c r="AA118" s="181"/>
      <c r="AB118" s="181"/>
      <c r="AC118" s="181"/>
      <c r="AD118" s="182"/>
      <c r="AE118" s="175"/>
      <c r="AF118" s="175"/>
      <c r="AG118" s="175"/>
      <c r="AH118" s="178"/>
      <c r="AI118" s="178"/>
      <c r="AJ118" s="178"/>
      <c r="AK118" s="178"/>
      <c r="AL118" s="178"/>
      <c r="AM118" s="178"/>
    </row>
    <row r="120" spans="2:39" s="176" customFormat="1" ht="30" customHeight="1" x14ac:dyDescent="0.25">
      <c r="B120" s="175"/>
      <c r="F120" s="177"/>
      <c r="G120" s="231"/>
      <c r="H120" s="231"/>
      <c r="I120" s="177"/>
      <c r="J120" s="232"/>
      <c r="K120" s="232"/>
      <c r="L120" s="232"/>
      <c r="M120" s="177"/>
      <c r="N120" s="177"/>
      <c r="O120" s="177"/>
      <c r="Q120" s="231"/>
      <c r="S120" s="177"/>
      <c r="T120" s="178"/>
      <c r="U120" s="178"/>
      <c r="V120" s="179"/>
      <c r="W120" s="180"/>
      <c r="X120" s="180"/>
      <c r="Y120" s="181"/>
      <c r="Z120" s="181"/>
      <c r="AA120" s="181"/>
      <c r="AB120" s="181"/>
      <c r="AC120" s="181"/>
      <c r="AD120" s="182"/>
      <c r="AE120" s="175"/>
      <c r="AF120" s="175"/>
      <c r="AG120" s="175"/>
      <c r="AH120" s="178"/>
      <c r="AI120" s="178"/>
      <c r="AJ120" s="178"/>
      <c r="AK120" s="178"/>
      <c r="AL120" s="178"/>
      <c r="AM120" s="178"/>
    </row>
    <row r="121" spans="2:39" s="176" customFormat="1" ht="30" customHeight="1" x14ac:dyDescent="0.25">
      <c r="B121" s="175"/>
      <c r="F121" s="177"/>
      <c r="G121" s="231"/>
      <c r="H121" s="231"/>
      <c r="I121" s="177"/>
      <c r="J121" s="232"/>
      <c r="K121" s="232"/>
      <c r="L121" s="232"/>
      <c r="M121" s="177"/>
      <c r="N121" s="177"/>
      <c r="O121" s="177"/>
      <c r="Q121" s="231"/>
      <c r="S121" s="177"/>
      <c r="T121" s="178"/>
      <c r="U121" s="178"/>
      <c r="V121" s="179"/>
      <c r="W121" s="180"/>
      <c r="X121" s="180"/>
      <c r="Y121" s="181"/>
      <c r="Z121" s="181"/>
      <c r="AA121" s="181"/>
      <c r="AB121" s="181"/>
      <c r="AC121" s="181"/>
      <c r="AD121" s="182"/>
      <c r="AE121" s="175"/>
      <c r="AF121" s="175"/>
      <c r="AG121" s="175"/>
      <c r="AH121" s="178"/>
      <c r="AI121" s="178"/>
      <c r="AJ121" s="178"/>
      <c r="AK121" s="178"/>
      <c r="AL121" s="178"/>
      <c r="AM121" s="178"/>
    </row>
    <row r="122" spans="2:39" s="176" customFormat="1" ht="30" customHeight="1" x14ac:dyDescent="0.25">
      <c r="B122" s="175"/>
      <c r="F122" s="177"/>
      <c r="G122" s="231"/>
      <c r="H122" s="231"/>
      <c r="I122" s="177"/>
      <c r="J122" s="232"/>
      <c r="K122" s="232"/>
      <c r="L122" s="232"/>
      <c r="M122" s="177"/>
      <c r="N122" s="177"/>
      <c r="O122" s="177"/>
      <c r="Q122" s="231"/>
      <c r="S122" s="177"/>
      <c r="T122" s="178"/>
      <c r="U122" s="178"/>
      <c r="V122" s="179"/>
      <c r="W122" s="180"/>
      <c r="X122" s="180"/>
      <c r="Y122" s="181"/>
      <c r="Z122" s="181"/>
      <c r="AA122" s="181"/>
      <c r="AB122" s="181"/>
      <c r="AC122" s="181"/>
      <c r="AD122" s="182"/>
      <c r="AE122" s="175"/>
      <c r="AF122" s="175"/>
      <c r="AG122" s="175"/>
      <c r="AH122" s="178"/>
      <c r="AI122" s="178"/>
      <c r="AJ122" s="178"/>
      <c r="AK122" s="178"/>
      <c r="AL122" s="178"/>
      <c r="AM122" s="178"/>
    </row>
    <row r="146" spans="2:39" s="176" customFormat="1" ht="30" customHeight="1" x14ac:dyDescent="0.25">
      <c r="B146" s="175"/>
      <c r="F146" s="177"/>
      <c r="G146" s="231"/>
      <c r="H146" s="231"/>
      <c r="I146" s="177"/>
      <c r="J146" s="232"/>
      <c r="K146" s="232"/>
      <c r="L146" s="232"/>
      <c r="M146" s="177"/>
      <c r="N146" s="177"/>
      <c r="O146" s="177"/>
      <c r="Q146" s="231"/>
      <c r="S146" s="177"/>
      <c r="T146" s="178"/>
      <c r="U146" s="178"/>
      <c r="V146" s="179"/>
      <c r="W146" s="180"/>
      <c r="X146" s="180"/>
      <c r="Y146" s="181"/>
      <c r="Z146" s="181"/>
      <c r="AA146" s="181"/>
      <c r="AB146" s="181"/>
      <c r="AC146" s="181"/>
      <c r="AD146" s="182"/>
      <c r="AE146" s="175"/>
      <c r="AF146" s="175"/>
      <c r="AG146" s="175"/>
      <c r="AH146" s="178"/>
      <c r="AI146" s="178"/>
      <c r="AJ146" s="178"/>
      <c r="AK146" s="178"/>
      <c r="AL146" s="178"/>
      <c r="AM146" s="178"/>
    </row>
    <row r="147" spans="2:39" s="176" customFormat="1" ht="30" customHeight="1" x14ac:dyDescent="0.25">
      <c r="B147" s="175"/>
      <c r="F147" s="177"/>
      <c r="G147" s="231"/>
      <c r="H147" s="231"/>
      <c r="I147" s="177"/>
      <c r="J147" s="232"/>
      <c r="K147" s="232"/>
      <c r="L147" s="232"/>
      <c r="M147" s="177"/>
      <c r="N147" s="177"/>
      <c r="O147" s="177"/>
      <c r="Q147" s="231"/>
      <c r="S147" s="177"/>
      <c r="T147" s="178"/>
      <c r="U147" s="178"/>
      <c r="V147" s="179"/>
      <c r="W147" s="180"/>
      <c r="X147" s="180"/>
      <c r="Y147" s="181"/>
      <c r="Z147" s="181"/>
      <c r="AA147" s="181"/>
      <c r="AB147" s="181"/>
      <c r="AC147" s="181"/>
      <c r="AD147" s="182"/>
      <c r="AE147" s="175"/>
      <c r="AF147" s="175"/>
      <c r="AG147" s="175"/>
      <c r="AH147" s="178"/>
      <c r="AI147" s="178"/>
      <c r="AJ147" s="178"/>
      <c r="AK147" s="178"/>
      <c r="AL147" s="178"/>
      <c r="AM147" s="178"/>
    </row>
    <row r="148" spans="2:39" s="176" customFormat="1" ht="30" customHeight="1" x14ac:dyDescent="0.25">
      <c r="B148" s="175"/>
      <c r="F148" s="177"/>
      <c r="G148" s="231"/>
      <c r="H148" s="231"/>
      <c r="I148" s="177"/>
      <c r="J148" s="232"/>
      <c r="K148" s="232"/>
      <c r="L148" s="232"/>
      <c r="M148" s="177"/>
      <c r="N148" s="177"/>
      <c r="O148" s="177"/>
      <c r="Q148" s="231"/>
      <c r="S148" s="177"/>
      <c r="T148" s="178"/>
      <c r="U148" s="178"/>
      <c r="V148" s="179"/>
      <c r="W148" s="180"/>
      <c r="X148" s="180"/>
      <c r="Y148" s="181"/>
      <c r="Z148" s="181"/>
      <c r="AA148" s="181"/>
      <c r="AB148" s="181"/>
      <c r="AC148" s="181"/>
      <c r="AD148" s="182"/>
      <c r="AE148" s="175"/>
      <c r="AF148" s="175"/>
      <c r="AG148" s="175"/>
      <c r="AH148" s="178"/>
      <c r="AI148" s="178"/>
      <c r="AJ148" s="178"/>
      <c r="AK148" s="178"/>
      <c r="AL148" s="178"/>
      <c r="AM148" s="178"/>
    </row>
    <row r="154" spans="2:39" s="176" customFormat="1" ht="30" customHeight="1" x14ac:dyDescent="0.25">
      <c r="B154" s="175"/>
      <c r="F154" s="177"/>
      <c r="G154" s="231"/>
      <c r="H154" s="231"/>
      <c r="I154" s="177"/>
      <c r="J154" s="232"/>
      <c r="K154" s="232"/>
      <c r="L154" s="232"/>
      <c r="M154" s="177"/>
      <c r="N154" s="177"/>
      <c r="O154" s="177"/>
      <c r="Q154" s="231"/>
      <c r="S154" s="177"/>
      <c r="T154" s="178"/>
      <c r="U154" s="178"/>
      <c r="V154" s="179"/>
      <c r="W154" s="180"/>
      <c r="X154" s="180"/>
      <c r="Y154" s="181"/>
      <c r="Z154" s="181"/>
      <c r="AA154" s="181"/>
      <c r="AB154" s="181"/>
      <c r="AC154" s="181"/>
      <c r="AD154" s="182"/>
      <c r="AE154" s="175"/>
      <c r="AF154" s="175"/>
      <c r="AG154" s="175"/>
      <c r="AH154" s="178"/>
      <c r="AI154" s="178"/>
      <c r="AJ154" s="178"/>
      <c r="AK154" s="178"/>
      <c r="AL154" s="178"/>
      <c r="AM154" s="178"/>
    </row>
    <row r="155" spans="2:39" s="176" customFormat="1" ht="30" customHeight="1" x14ac:dyDescent="0.25">
      <c r="B155" s="175"/>
      <c r="F155" s="177"/>
      <c r="G155" s="231"/>
      <c r="H155" s="231"/>
      <c r="I155" s="177"/>
      <c r="J155" s="232"/>
      <c r="K155" s="232"/>
      <c r="L155" s="232"/>
      <c r="M155" s="177"/>
      <c r="N155" s="177"/>
      <c r="O155" s="177"/>
      <c r="Q155" s="231"/>
      <c r="S155" s="177"/>
      <c r="T155" s="178"/>
      <c r="U155" s="178"/>
      <c r="V155" s="179"/>
      <c r="W155" s="180"/>
      <c r="X155" s="180"/>
      <c r="Y155" s="181"/>
      <c r="Z155" s="181"/>
      <c r="AA155" s="181"/>
      <c r="AB155" s="181"/>
      <c r="AC155" s="181"/>
      <c r="AD155" s="182"/>
      <c r="AE155" s="175"/>
      <c r="AF155" s="175"/>
      <c r="AG155" s="175"/>
      <c r="AH155" s="178"/>
      <c r="AI155" s="178"/>
      <c r="AJ155" s="178"/>
      <c r="AK155" s="178"/>
      <c r="AL155" s="178"/>
      <c r="AM155" s="178"/>
    </row>
    <row r="156" spans="2:39" s="176" customFormat="1" ht="30" customHeight="1" x14ac:dyDescent="0.25">
      <c r="B156" s="175"/>
      <c r="F156" s="177"/>
      <c r="G156" s="231"/>
      <c r="H156" s="231"/>
      <c r="I156" s="177"/>
      <c r="J156" s="232"/>
      <c r="K156" s="232"/>
      <c r="L156" s="232"/>
      <c r="M156" s="177"/>
      <c r="N156" s="177"/>
      <c r="O156" s="177"/>
      <c r="Q156" s="231"/>
      <c r="S156" s="177"/>
      <c r="T156" s="178"/>
      <c r="U156" s="178"/>
      <c r="V156" s="179"/>
      <c r="W156" s="180"/>
      <c r="X156" s="180"/>
      <c r="Y156" s="181"/>
      <c r="Z156" s="181"/>
      <c r="AA156" s="181"/>
      <c r="AB156" s="181"/>
      <c r="AC156" s="181"/>
      <c r="AD156" s="182"/>
      <c r="AE156" s="175"/>
      <c r="AF156" s="175"/>
      <c r="AG156" s="175"/>
      <c r="AH156" s="178"/>
      <c r="AI156" s="178"/>
      <c r="AJ156" s="178"/>
      <c r="AK156" s="178"/>
      <c r="AL156" s="178"/>
      <c r="AM156" s="178"/>
    </row>
    <row r="191" spans="2:39" s="176" customFormat="1" ht="30" customHeight="1" x14ac:dyDescent="0.25">
      <c r="B191" s="175"/>
      <c r="F191" s="177"/>
      <c r="G191" s="231"/>
      <c r="H191" s="231"/>
      <c r="I191" s="177"/>
      <c r="J191" s="232"/>
      <c r="K191" s="232"/>
      <c r="L191" s="232"/>
      <c r="M191" s="177"/>
      <c r="N191" s="177"/>
      <c r="O191" s="177"/>
      <c r="Q191" s="231"/>
      <c r="S191" s="177"/>
      <c r="T191" s="178"/>
      <c r="U191" s="178"/>
      <c r="V191" s="179"/>
      <c r="W191" s="180"/>
      <c r="X191" s="180"/>
      <c r="Y191" s="181"/>
      <c r="Z191" s="181"/>
      <c r="AA191" s="181"/>
      <c r="AB191" s="181"/>
      <c r="AC191" s="181"/>
      <c r="AD191" s="182"/>
      <c r="AE191" s="175"/>
      <c r="AF191" s="175"/>
      <c r="AG191" s="175"/>
      <c r="AH191" s="178"/>
      <c r="AI191" s="178"/>
      <c r="AJ191" s="178"/>
      <c r="AK191" s="178"/>
      <c r="AL191" s="178"/>
      <c r="AM191" s="178"/>
    </row>
    <row r="192" spans="2:39" s="176" customFormat="1" ht="30" customHeight="1" x14ac:dyDescent="0.25">
      <c r="B192" s="175"/>
      <c r="F192" s="177"/>
      <c r="G192" s="231"/>
      <c r="H192" s="231"/>
      <c r="I192" s="177"/>
      <c r="J192" s="232"/>
      <c r="K192" s="232"/>
      <c r="L192" s="232"/>
      <c r="M192" s="177"/>
      <c r="N192" s="177"/>
      <c r="O192" s="177"/>
      <c r="Q192" s="231"/>
      <c r="S192" s="177"/>
      <c r="T192" s="178"/>
      <c r="U192" s="178"/>
      <c r="V192" s="179"/>
      <c r="W192" s="180"/>
      <c r="X192" s="180"/>
      <c r="Y192" s="181"/>
      <c r="Z192" s="181"/>
      <c r="AA192" s="181"/>
      <c r="AB192" s="181"/>
      <c r="AC192" s="181"/>
      <c r="AD192" s="182"/>
      <c r="AE192" s="175"/>
      <c r="AF192" s="175"/>
      <c r="AG192" s="175"/>
      <c r="AH192" s="178"/>
      <c r="AI192" s="178"/>
      <c r="AJ192" s="178"/>
      <c r="AK192" s="178"/>
      <c r="AL192" s="178"/>
      <c r="AM192" s="178"/>
    </row>
    <row r="193" spans="2:39" s="176" customFormat="1" ht="30" customHeight="1" x14ac:dyDescent="0.25">
      <c r="B193" s="175"/>
      <c r="F193" s="177"/>
      <c r="G193" s="231"/>
      <c r="H193" s="231"/>
      <c r="I193" s="177"/>
      <c r="J193" s="232"/>
      <c r="K193" s="232"/>
      <c r="L193" s="232"/>
      <c r="M193" s="177"/>
      <c r="N193" s="177"/>
      <c r="O193" s="177"/>
      <c r="Q193" s="231"/>
      <c r="S193" s="177"/>
      <c r="T193" s="178"/>
      <c r="U193" s="178"/>
      <c r="V193" s="179"/>
      <c r="W193" s="180"/>
      <c r="X193" s="180"/>
      <c r="Y193" s="181"/>
      <c r="Z193" s="181"/>
      <c r="AA193" s="181"/>
      <c r="AB193" s="181"/>
      <c r="AC193" s="181"/>
      <c r="AD193" s="182"/>
      <c r="AE193" s="175"/>
      <c r="AF193" s="175"/>
      <c r="AG193" s="175"/>
      <c r="AH193" s="178"/>
      <c r="AI193" s="178"/>
      <c r="AJ193" s="178"/>
      <c r="AK193" s="178"/>
      <c r="AL193" s="178"/>
      <c r="AM193" s="178"/>
    </row>
    <row r="194" spans="2:39" s="176" customFormat="1" ht="30" customHeight="1" x14ac:dyDescent="0.25">
      <c r="B194" s="175"/>
      <c r="F194" s="177"/>
      <c r="G194" s="231"/>
      <c r="H194" s="231"/>
      <c r="I194" s="177"/>
      <c r="J194" s="232"/>
      <c r="K194" s="232"/>
      <c r="L194" s="232"/>
      <c r="M194" s="177"/>
      <c r="N194" s="177"/>
      <c r="O194" s="177"/>
      <c r="Q194" s="231"/>
      <c r="S194" s="177"/>
      <c r="T194" s="178"/>
      <c r="U194" s="178"/>
      <c r="V194" s="179"/>
      <c r="W194" s="180"/>
      <c r="X194" s="180"/>
      <c r="Y194" s="181"/>
      <c r="Z194" s="181"/>
      <c r="AA194" s="181"/>
      <c r="AB194" s="181"/>
      <c r="AC194" s="181"/>
      <c r="AD194" s="182"/>
      <c r="AE194" s="175"/>
      <c r="AF194" s="175"/>
      <c r="AG194" s="175"/>
      <c r="AH194" s="178"/>
      <c r="AI194" s="178"/>
      <c r="AJ194" s="178"/>
      <c r="AK194" s="178"/>
      <c r="AL194" s="178"/>
      <c r="AM194" s="178"/>
    </row>
    <row r="195" spans="2:39" s="176" customFormat="1" ht="30" customHeight="1" x14ac:dyDescent="0.25">
      <c r="B195" s="175"/>
      <c r="F195" s="177"/>
      <c r="G195" s="231"/>
      <c r="H195" s="231"/>
      <c r="I195" s="177"/>
      <c r="J195" s="232"/>
      <c r="K195" s="232"/>
      <c r="L195" s="232"/>
      <c r="M195" s="177"/>
      <c r="N195" s="177"/>
      <c r="O195" s="177"/>
      <c r="Q195" s="231"/>
      <c r="S195" s="177"/>
      <c r="T195" s="178"/>
      <c r="U195" s="178"/>
      <c r="V195" s="179"/>
      <c r="W195" s="180"/>
      <c r="X195" s="180"/>
      <c r="Y195" s="181"/>
      <c r="Z195" s="181"/>
      <c r="AA195" s="181"/>
      <c r="AB195" s="181"/>
      <c r="AC195" s="181"/>
      <c r="AD195" s="182"/>
      <c r="AE195" s="175"/>
      <c r="AF195" s="175"/>
      <c r="AG195" s="175"/>
      <c r="AH195" s="178"/>
      <c r="AI195" s="178"/>
      <c r="AJ195" s="178"/>
      <c r="AK195" s="178"/>
      <c r="AL195" s="178"/>
      <c r="AM195" s="178"/>
    </row>
    <row r="196" spans="2:39" s="176" customFormat="1" ht="30" customHeight="1" x14ac:dyDescent="0.25">
      <c r="B196" s="175"/>
      <c r="F196" s="177"/>
      <c r="G196" s="231"/>
      <c r="H196" s="231"/>
      <c r="I196" s="177"/>
      <c r="J196" s="232"/>
      <c r="K196" s="232"/>
      <c r="L196" s="232"/>
      <c r="M196" s="177"/>
      <c r="N196" s="177"/>
      <c r="O196" s="177"/>
      <c r="Q196" s="231"/>
      <c r="S196" s="177"/>
      <c r="T196" s="178"/>
      <c r="U196" s="178"/>
      <c r="V196" s="179"/>
      <c r="W196" s="180"/>
      <c r="X196" s="180"/>
      <c r="Y196" s="181"/>
      <c r="Z196" s="181"/>
      <c r="AA196" s="181"/>
      <c r="AB196" s="181"/>
      <c r="AC196" s="181"/>
      <c r="AD196" s="182"/>
      <c r="AE196" s="175"/>
      <c r="AF196" s="175"/>
      <c r="AG196" s="175"/>
      <c r="AH196" s="178"/>
      <c r="AI196" s="178"/>
      <c r="AJ196" s="178"/>
      <c r="AK196" s="178"/>
      <c r="AL196" s="178"/>
      <c r="AM196" s="178"/>
    </row>
    <row r="197" spans="2:39" s="176" customFormat="1" ht="30" customHeight="1" x14ac:dyDescent="0.25">
      <c r="B197" s="175"/>
      <c r="F197" s="177"/>
      <c r="G197" s="231"/>
      <c r="H197" s="231"/>
      <c r="I197" s="177"/>
      <c r="J197" s="232"/>
      <c r="K197" s="232"/>
      <c r="L197" s="232"/>
      <c r="M197" s="177"/>
      <c r="N197" s="177"/>
      <c r="O197" s="177"/>
      <c r="Q197" s="231"/>
      <c r="S197" s="177"/>
      <c r="T197" s="178"/>
      <c r="U197" s="178"/>
      <c r="V197" s="179"/>
      <c r="W197" s="180"/>
      <c r="X197" s="180"/>
      <c r="Y197" s="181"/>
      <c r="Z197" s="181"/>
      <c r="AA197" s="181"/>
      <c r="AB197" s="181"/>
      <c r="AC197" s="181"/>
      <c r="AD197" s="182"/>
      <c r="AE197" s="175"/>
      <c r="AF197" s="175"/>
      <c r="AG197" s="175"/>
      <c r="AH197" s="178"/>
      <c r="AI197" s="178"/>
      <c r="AJ197" s="178"/>
      <c r="AK197" s="178"/>
      <c r="AL197" s="178"/>
      <c r="AM197" s="178"/>
    </row>
    <row r="263" spans="2:39" s="176" customFormat="1" ht="30" customHeight="1" x14ac:dyDescent="0.25">
      <c r="B263" s="175"/>
      <c r="F263" s="177"/>
      <c r="G263" s="231"/>
      <c r="H263" s="231"/>
      <c r="I263" s="177"/>
      <c r="J263" s="232"/>
      <c r="K263" s="232"/>
      <c r="L263" s="232"/>
      <c r="M263" s="177"/>
      <c r="N263" s="177"/>
      <c r="O263" s="177"/>
      <c r="Q263" s="231"/>
      <c r="S263" s="177"/>
      <c r="T263" s="178"/>
      <c r="U263" s="178"/>
      <c r="V263" s="179"/>
      <c r="W263" s="180"/>
      <c r="X263" s="180"/>
      <c r="Y263" s="181"/>
      <c r="Z263" s="181"/>
      <c r="AA263" s="181"/>
      <c r="AB263" s="181"/>
      <c r="AC263" s="181"/>
      <c r="AD263" s="182"/>
      <c r="AE263" s="175"/>
      <c r="AF263" s="175"/>
      <c r="AG263" s="175"/>
      <c r="AH263" s="178"/>
      <c r="AI263" s="178"/>
      <c r="AJ263" s="178"/>
      <c r="AK263" s="178"/>
      <c r="AL263" s="178"/>
      <c r="AM263" s="178"/>
    </row>
    <row r="264" spans="2:39" s="176" customFormat="1" ht="30" customHeight="1" x14ac:dyDescent="0.25">
      <c r="B264" s="175"/>
      <c r="F264" s="177"/>
      <c r="G264" s="231"/>
      <c r="H264" s="231"/>
      <c r="I264" s="177"/>
      <c r="J264" s="232"/>
      <c r="K264" s="232"/>
      <c r="L264" s="232"/>
      <c r="M264" s="177"/>
      <c r="N264" s="177"/>
      <c r="O264" s="177"/>
      <c r="Q264" s="231"/>
      <c r="S264" s="177"/>
      <c r="T264" s="178"/>
      <c r="U264" s="178"/>
      <c r="V264" s="179"/>
      <c r="W264" s="180"/>
      <c r="X264" s="180"/>
      <c r="Y264" s="181"/>
      <c r="Z264" s="181"/>
      <c r="AA264" s="181"/>
      <c r="AB264" s="181"/>
      <c r="AC264" s="181"/>
      <c r="AD264" s="182"/>
      <c r="AE264" s="175"/>
      <c r="AF264" s="175"/>
      <c r="AG264" s="175"/>
      <c r="AH264" s="178"/>
      <c r="AI264" s="178"/>
      <c r="AJ264" s="178"/>
      <c r="AK264" s="178"/>
      <c r="AL264" s="178"/>
      <c r="AM264" s="178"/>
    </row>
    <row r="265" spans="2:39" s="176" customFormat="1" ht="30" customHeight="1" x14ac:dyDescent="0.25">
      <c r="B265" s="175"/>
      <c r="F265" s="177"/>
      <c r="G265" s="231"/>
      <c r="H265" s="231"/>
      <c r="I265" s="177"/>
      <c r="J265" s="232"/>
      <c r="K265" s="232"/>
      <c r="L265" s="232"/>
      <c r="M265" s="177"/>
      <c r="N265" s="177"/>
      <c r="O265" s="177"/>
      <c r="Q265" s="231"/>
      <c r="S265" s="177"/>
      <c r="T265" s="178"/>
      <c r="U265" s="178"/>
      <c r="V265" s="179"/>
      <c r="W265" s="180"/>
      <c r="X265" s="180"/>
      <c r="Y265" s="181"/>
      <c r="Z265" s="181"/>
      <c r="AA265" s="181"/>
      <c r="AB265" s="181"/>
      <c r="AC265" s="181"/>
      <c r="AD265" s="182"/>
      <c r="AE265" s="175"/>
      <c r="AF265" s="175"/>
      <c r="AG265" s="175"/>
      <c r="AH265" s="178"/>
      <c r="AI265" s="178"/>
      <c r="AJ265" s="178"/>
      <c r="AK265" s="178"/>
      <c r="AL265" s="178"/>
      <c r="AM265" s="178"/>
    </row>
    <row r="276" spans="2:39" s="176" customFormat="1" ht="30" customHeight="1" x14ac:dyDescent="0.25">
      <c r="B276" s="175"/>
      <c r="F276" s="177"/>
      <c r="G276" s="231"/>
      <c r="H276" s="231"/>
      <c r="I276" s="177"/>
      <c r="J276" s="232"/>
      <c r="K276" s="232"/>
      <c r="L276" s="232"/>
      <c r="M276" s="177"/>
      <c r="N276" s="177"/>
      <c r="O276" s="177"/>
      <c r="Q276" s="231"/>
      <c r="S276" s="177"/>
      <c r="T276" s="178"/>
      <c r="U276" s="178"/>
      <c r="V276" s="179"/>
      <c r="W276" s="180"/>
      <c r="X276" s="180"/>
      <c r="Y276" s="181"/>
      <c r="Z276" s="181"/>
      <c r="AA276" s="181"/>
      <c r="AB276" s="181"/>
      <c r="AC276" s="181"/>
      <c r="AD276" s="182"/>
      <c r="AE276" s="175"/>
      <c r="AF276" s="175"/>
      <c r="AG276" s="175"/>
      <c r="AH276" s="178"/>
      <c r="AI276" s="178"/>
      <c r="AJ276" s="178"/>
      <c r="AK276" s="178"/>
      <c r="AL276" s="178"/>
      <c r="AM276" s="178"/>
    </row>
    <row r="277" spans="2:39" s="176" customFormat="1" ht="30" customHeight="1" x14ac:dyDescent="0.25">
      <c r="B277" s="175"/>
      <c r="F277" s="177"/>
      <c r="G277" s="231"/>
      <c r="H277" s="231"/>
      <c r="I277" s="177"/>
      <c r="J277" s="232"/>
      <c r="K277" s="232"/>
      <c r="L277" s="232"/>
      <c r="M277" s="177"/>
      <c r="N277" s="177"/>
      <c r="O277" s="177"/>
      <c r="Q277" s="231"/>
      <c r="S277" s="177"/>
      <c r="T277" s="178"/>
      <c r="U277" s="178"/>
      <c r="V277" s="179"/>
      <c r="W277" s="180"/>
      <c r="X277" s="180"/>
      <c r="Y277" s="181"/>
      <c r="Z277" s="181"/>
      <c r="AA277" s="181"/>
      <c r="AB277" s="181"/>
      <c r="AC277" s="181"/>
      <c r="AD277" s="182"/>
      <c r="AE277" s="175"/>
      <c r="AF277" s="175"/>
      <c r="AG277" s="175"/>
      <c r="AH277" s="178"/>
      <c r="AI277" s="178"/>
      <c r="AJ277" s="178"/>
      <c r="AK277" s="178"/>
      <c r="AL277" s="178"/>
      <c r="AM277" s="178"/>
    </row>
    <row r="278" spans="2:39" s="176" customFormat="1" ht="30" customHeight="1" x14ac:dyDescent="0.25">
      <c r="B278" s="175"/>
      <c r="F278" s="177"/>
      <c r="G278" s="231"/>
      <c r="H278" s="231"/>
      <c r="I278" s="177"/>
      <c r="J278" s="232"/>
      <c r="K278" s="232"/>
      <c r="L278" s="232"/>
      <c r="M278" s="177"/>
      <c r="N278" s="177"/>
      <c r="O278" s="177"/>
      <c r="Q278" s="231"/>
      <c r="S278" s="177"/>
      <c r="T278" s="178"/>
      <c r="U278" s="178"/>
      <c r="V278" s="179"/>
      <c r="W278" s="180"/>
      <c r="X278" s="180"/>
      <c r="Y278" s="181"/>
      <c r="Z278" s="181"/>
      <c r="AA278" s="181"/>
      <c r="AB278" s="181"/>
      <c r="AC278" s="181"/>
      <c r="AD278" s="182"/>
      <c r="AE278" s="175"/>
      <c r="AF278" s="175"/>
      <c r="AG278" s="175"/>
      <c r="AH278" s="178"/>
      <c r="AI278" s="178"/>
      <c r="AJ278" s="178"/>
      <c r="AK278" s="178"/>
      <c r="AL278" s="178"/>
      <c r="AM278" s="178"/>
    </row>
    <row r="279" spans="2:39" s="176" customFormat="1" ht="30" customHeight="1" x14ac:dyDescent="0.25">
      <c r="B279" s="175"/>
      <c r="F279" s="177"/>
      <c r="G279" s="231"/>
      <c r="H279" s="231"/>
      <c r="I279" s="177"/>
      <c r="J279" s="232"/>
      <c r="K279" s="232"/>
      <c r="L279" s="232"/>
      <c r="M279" s="177"/>
      <c r="N279" s="177"/>
      <c r="O279" s="177"/>
      <c r="Q279" s="231"/>
      <c r="S279" s="177"/>
      <c r="T279" s="178"/>
      <c r="U279" s="178"/>
      <c r="V279" s="179"/>
      <c r="W279" s="180"/>
      <c r="X279" s="180"/>
      <c r="Y279" s="181"/>
      <c r="Z279" s="181"/>
      <c r="AA279" s="181"/>
      <c r="AB279" s="181"/>
      <c r="AC279" s="181"/>
      <c r="AD279" s="182"/>
      <c r="AE279" s="175"/>
      <c r="AF279" s="175"/>
      <c r="AG279" s="175"/>
      <c r="AH279" s="178"/>
      <c r="AI279" s="178"/>
      <c r="AJ279" s="178"/>
      <c r="AK279" s="178"/>
      <c r="AL279" s="178"/>
      <c r="AM279" s="178"/>
    </row>
    <row r="289" spans="3:39" ht="30" customHeight="1" x14ac:dyDescent="0.25">
      <c r="C289" s="176">
        <v>215.19999694824199</v>
      </c>
      <c r="D289" s="176" t="s">
        <v>5</v>
      </c>
      <c r="F289" s="177" t="s">
        <v>9</v>
      </c>
      <c r="G289" s="177" t="s">
        <v>10</v>
      </c>
      <c r="H289" s="177" t="s">
        <v>7</v>
      </c>
      <c r="Q289" s="176" t="s">
        <v>8</v>
      </c>
      <c r="S289" s="177" t="s">
        <v>4</v>
      </c>
      <c r="T289" s="178">
        <v>2025</v>
      </c>
      <c r="U289" s="178" t="s">
        <v>6</v>
      </c>
      <c r="X289" s="180">
        <v>0</v>
      </c>
      <c r="Y289" s="181">
        <v>72799.985700000005</v>
      </c>
      <c r="Z289" s="181">
        <v>0</v>
      </c>
      <c r="AA289" s="181">
        <v>0</v>
      </c>
      <c r="AB289" s="181">
        <v>0</v>
      </c>
      <c r="AC289" s="181">
        <v>499999.98570000002</v>
      </c>
      <c r="AD289" s="182">
        <f>SUM(X289+Z289+AB289)</f>
        <v>0</v>
      </c>
      <c r="AE289" s="182">
        <f>SUM(W289:AB289)</f>
        <v>72799.985700000005</v>
      </c>
      <c r="AH289" s="178" t="s">
        <v>3</v>
      </c>
      <c r="AI289" s="178" t="s">
        <v>3</v>
      </c>
      <c r="AJ289" s="178" t="s">
        <v>3</v>
      </c>
      <c r="AK289" s="178" t="s">
        <v>2</v>
      </c>
      <c r="AL289" s="178" t="s">
        <v>2</v>
      </c>
      <c r="AM289" s="178" t="s">
        <v>2</v>
      </c>
    </row>
  </sheetData>
  <sheetProtection algorithmName="SHA-512" hashValue="aVUUyFgXHqpuhz59+BlHF7a41jd60hRgtQQwZdxBEDWHGVV+veArKFpxqtmnZt+3VD91dx8XoaTvHhju5TEbVQ==" saltValue="V5vG+4xXrQ45l0lXF1rHWA==" spinCount="100000" sheet="1" selectLockedCells="1"/>
  <mergeCells count="57">
    <mergeCell ref="C7:L7"/>
    <mergeCell ref="N7:U7"/>
    <mergeCell ref="F5:L5"/>
    <mergeCell ref="O5:U5"/>
    <mergeCell ref="C2:U2"/>
    <mergeCell ref="C3:U3"/>
    <mergeCell ref="F4:L4"/>
    <mergeCell ref="O4:U4"/>
    <mergeCell ref="C8:E8"/>
    <mergeCell ref="F8:L8"/>
    <mergeCell ref="N8:O8"/>
    <mergeCell ref="P8:U8"/>
    <mergeCell ref="C11:E11"/>
    <mergeCell ref="F11:L11"/>
    <mergeCell ref="N11:O11"/>
    <mergeCell ref="P11:U11"/>
    <mergeCell ref="C10:E10"/>
    <mergeCell ref="F10:L10"/>
    <mergeCell ref="F9:L9"/>
    <mergeCell ref="C12:E12"/>
    <mergeCell ref="F12:L12"/>
    <mergeCell ref="N12:O12"/>
    <mergeCell ref="P12:U12"/>
    <mergeCell ref="D13:E13"/>
    <mergeCell ref="F13:L13"/>
    <mergeCell ref="N13:O13"/>
    <mergeCell ref="P13:U13"/>
    <mergeCell ref="C14:E14"/>
    <mergeCell ref="F14:L14"/>
    <mergeCell ref="N14:O14"/>
    <mergeCell ref="P14:U14"/>
    <mergeCell ref="C15:E15"/>
    <mergeCell ref="F15:L15"/>
    <mergeCell ref="N15:O15"/>
    <mergeCell ref="P15:U15"/>
    <mergeCell ref="C16:E16"/>
    <mergeCell ref="F16:L16"/>
    <mergeCell ref="N16:O16"/>
    <mergeCell ref="C17:E17"/>
    <mergeCell ref="F17:L17"/>
    <mergeCell ref="N17:O17"/>
    <mergeCell ref="C19:U19"/>
    <mergeCell ref="K20:L20"/>
    <mergeCell ref="K21:L21"/>
    <mergeCell ref="K22:L22"/>
    <mergeCell ref="K23:L23"/>
    <mergeCell ref="K24:L24"/>
    <mergeCell ref="K25:L25"/>
    <mergeCell ref="C37:U37"/>
    <mergeCell ref="K26:L26"/>
    <mergeCell ref="C28:F28"/>
    <mergeCell ref="K28:L28"/>
    <mergeCell ref="C30:U30"/>
    <mergeCell ref="C31:U31"/>
    <mergeCell ref="C33:U33"/>
    <mergeCell ref="C34:U34"/>
    <mergeCell ref="C36:U36"/>
  </mergeCells>
  <conditionalFormatting sqref="F8:L8 F9 F10:L10">
    <cfRule type="containsText" dxfId="29" priority="1" operator="containsText" text="MPO ID">
      <formula>NOT(ISERROR(SEARCH("MPO ID",F8)))</formula>
    </cfRule>
    <cfRule type="containsText" dxfId="28" priority="2" operator="containsText" text="NEW">
      <formula>NOT(ISERROR(SEARCH("NEW",F8)))</formula>
    </cfRule>
    <cfRule type="containsText" dxfId="27" priority="3" operator="containsText" text="CFR">
      <formula>NOT(ISERROR(SEARCH("CFR",F8)))</formula>
    </cfRule>
  </conditionalFormatting>
  <conditionalFormatting sqref="P8:U10">
    <cfRule type="containsText" dxfId="26" priority="4" operator="containsText" text="TECHNICAL CORRECTION">
      <formula>NOT(ISERROR(SEARCH("TECHNICAL CORRECTION",P8)))</formula>
    </cfRule>
    <cfRule type="containsText" dxfId="25" priority="6" operator="containsText" text="Administrative Modification">
      <formula>NOT(ISERROR(SEARCH("Administrative Modification",P8)))</formula>
    </cfRule>
    <cfRule type="containsText" dxfId="24" priority="7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F16:L16" xr:uid="{58420DE6-96EB-4774-8BD3-19E0330DC173}">
      <formula1>$X$8:$X$20</formula1>
    </dataValidation>
    <dataValidation type="list" allowBlank="1" showInputMessage="1" showErrorMessage="1" sqref="P8:U10" xr:uid="{B9234EDC-6744-4F7A-A8C5-F52219469EE7}">
      <formula1>$W$8:$W$12</formula1>
    </dataValidation>
  </dataValidations>
  <printOptions horizontalCentered="1"/>
  <pageMargins left="0.2" right="0.16" top="0.19" bottom="0.17" header="0.17" footer="0.17"/>
  <pageSetup scale="76" fitToHeight="2" orientation="landscape" r:id="rId1"/>
  <headerFooter>
    <oddFooter>&amp;L&amp;D&amp;R&amp;P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1495-3E96-4203-8765-DF074466A935}">
  <sheetPr codeName="Sheet2">
    <tabColor rgb="FFFFFF99"/>
  </sheetPr>
  <dimension ref="A1:M12"/>
  <sheetViews>
    <sheetView showGridLines="0" zoomScaleNormal="100" workbookViewId="0">
      <pane ySplit="1" topLeftCell="A2" activePane="bottomLeft" state="frozen"/>
      <selection pane="bottomLeft" activeCell="I5" sqref="I5"/>
    </sheetView>
  </sheetViews>
  <sheetFormatPr defaultRowHeight="15" x14ac:dyDescent="0.25"/>
  <cols>
    <col min="1" max="1" width="2.140625" style="98" customWidth="1"/>
    <col min="2" max="2" width="33.7109375" style="98" customWidth="1"/>
    <col min="3" max="3" width="9" style="124" bestFit="1" customWidth="1"/>
    <col min="4" max="4" width="8.28515625" style="124" bestFit="1" customWidth="1"/>
    <col min="5" max="5" width="1.42578125" style="125" customWidth="1"/>
    <col min="6" max="6" width="15.7109375" style="125" hidden="1" customWidth="1"/>
    <col min="7" max="7" width="20.7109375" style="125" customWidth="1"/>
    <col min="8" max="8" width="1.42578125" style="125" customWidth="1"/>
    <col min="9" max="9" width="20.7109375" style="103" customWidth="1"/>
    <col min="10" max="10" width="1.42578125" style="125" customWidth="1"/>
    <col min="11" max="11" width="15.7109375" style="103" customWidth="1"/>
    <col min="12" max="12" width="12.7109375" style="126" hidden="1" customWidth="1"/>
    <col min="13" max="13" width="11.5703125" style="127" hidden="1" customWidth="1"/>
    <col min="14" max="259" width="8.85546875" style="87"/>
    <col min="260" max="260" width="2.140625" style="87" customWidth="1"/>
    <col min="261" max="261" width="27.28515625" style="87" customWidth="1"/>
    <col min="262" max="262" width="12" style="87" customWidth="1"/>
    <col min="263" max="264" width="12.7109375" style="87" customWidth="1"/>
    <col min="265" max="267" width="11.5703125" style="87" customWidth="1"/>
    <col min="268" max="268" width="12.42578125" style="87" customWidth="1"/>
    <col min="269" max="269" width="12" style="87" customWidth="1"/>
    <col min="270" max="515" width="8.85546875" style="87"/>
    <col min="516" max="516" width="2.140625" style="87" customWidth="1"/>
    <col min="517" max="517" width="27.28515625" style="87" customWidth="1"/>
    <col min="518" max="518" width="12" style="87" customWidth="1"/>
    <col min="519" max="520" width="12.7109375" style="87" customWidth="1"/>
    <col min="521" max="523" width="11.5703125" style="87" customWidth="1"/>
    <col min="524" max="524" width="12.42578125" style="87" customWidth="1"/>
    <col min="525" max="525" width="12" style="87" customWidth="1"/>
    <col min="526" max="771" width="8.85546875" style="87"/>
    <col min="772" max="772" width="2.140625" style="87" customWidth="1"/>
    <col min="773" max="773" width="27.28515625" style="87" customWidth="1"/>
    <col min="774" max="774" width="12" style="87" customWidth="1"/>
    <col min="775" max="776" width="12.7109375" style="87" customWidth="1"/>
    <col min="777" max="779" width="11.5703125" style="87" customWidth="1"/>
    <col min="780" max="780" width="12.42578125" style="87" customWidth="1"/>
    <col min="781" max="781" width="12" style="87" customWidth="1"/>
    <col min="782" max="1027" width="8.85546875" style="87"/>
    <col min="1028" max="1028" width="2.140625" style="87" customWidth="1"/>
    <col min="1029" max="1029" width="27.28515625" style="87" customWidth="1"/>
    <col min="1030" max="1030" width="12" style="87" customWidth="1"/>
    <col min="1031" max="1032" width="12.7109375" style="87" customWidth="1"/>
    <col min="1033" max="1035" width="11.5703125" style="87" customWidth="1"/>
    <col min="1036" max="1036" width="12.42578125" style="87" customWidth="1"/>
    <col min="1037" max="1037" width="12" style="87" customWidth="1"/>
    <col min="1038" max="1283" width="8.85546875" style="87"/>
    <col min="1284" max="1284" width="2.140625" style="87" customWidth="1"/>
    <col min="1285" max="1285" width="27.28515625" style="87" customWidth="1"/>
    <col min="1286" max="1286" width="12" style="87" customWidth="1"/>
    <col min="1287" max="1288" width="12.7109375" style="87" customWidth="1"/>
    <col min="1289" max="1291" width="11.5703125" style="87" customWidth="1"/>
    <col min="1292" max="1292" width="12.42578125" style="87" customWidth="1"/>
    <col min="1293" max="1293" width="12" style="87" customWidth="1"/>
    <col min="1294" max="1539" width="8.85546875" style="87"/>
    <col min="1540" max="1540" width="2.140625" style="87" customWidth="1"/>
    <col min="1541" max="1541" width="27.28515625" style="87" customWidth="1"/>
    <col min="1542" max="1542" width="12" style="87" customWidth="1"/>
    <col min="1543" max="1544" width="12.7109375" style="87" customWidth="1"/>
    <col min="1545" max="1547" width="11.5703125" style="87" customWidth="1"/>
    <col min="1548" max="1548" width="12.42578125" style="87" customWidth="1"/>
    <col min="1549" max="1549" width="12" style="87" customWidth="1"/>
    <col min="1550" max="1795" width="8.85546875" style="87"/>
    <col min="1796" max="1796" width="2.140625" style="87" customWidth="1"/>
    <col min="1797" max="1797" width="27.28515625" style="87" customWidth="1"/>
    <col min="1798" max="1798" width="12" style="87" customWidth="1"/>
    <col min="1799" max="1800" width="12.7109375" style="87" customWidth="1"/>
    <col min="1801" max="1803" width="11.5703125" style="87" customWidth="1"/>
    <col min="1804" max="1804" width="12.42578125" style="87" customWidth="1"/>
    <col min="1805" max="1805" width="12" style="87" customWidth="1"/>
    <col min="1806" max="2051" width="8.85546875" style="87"/>
    <col min="2052" max="2052" width="2.140625" style="87" customWidth="1"/>
    <col min="2053" max="2053" width="27.28515625" style="87" customWidth="1"/>
    <col min="2054" max="2054" width="12" style="87" customWidth="1"/>
    <col min="2055" max="2056" width="12.7109375" style="87" customWidth="1"/>
    <col min="2057" max="2059" width="11.5703125" style="87" customWidth="1"/>
    <col min="2060" max="2060" width="12.42578125" style="87" customWidth="1"/>
    <col min="2061" max="2061" width="12" style="87" customWidth="1"/>
    <col min="2062" max="2307" width="8.85546875" style="87"/>
    <col min="2308" max="2308" width="2.140625" style="87" customWidth="1"/>
    <col min="2309" max="2309" width="27.28515625" style="87" customWidth="1"/>
    <col min="2310" max="2310" width="12" style="87" customWidth="1"/>
    <col min="2311" max="2312" width="12.7109375" style="87" customWidth="1"/>
    <col min="2313" max="2315" width="11.5703125" style="87" customWidth="1"/>
    <col min="2316" max="2316" width="12.42578125" style="87" customWidth="1"/>
    <col min="2317" max="2317" width="12" style="87" customWidth="1"/>
    <col min="2318" max="2563" width="8.85546875" style="87"/>
    <col min="2564" max="2564" width="2.140625" style="87" customWidth="1"/>
    <col min="2565" max="2565" width="27.28515625" style="87" customWidth="1"/>
    <col min="2566" max="2566" width="12" style="87" customWidth="1"/>
    <col min="2567" max="2568" width="12.7109375" style="87" customWidth="1"/>
    <col min="2569" max="2571" width="11.5703125" style="87" customWidth="1"/>
    <col min="2572" max="2572" width="12.42578125" style="87" customWidth="1"/>
    <col min="2573" max="2573" width="12" style="87" customWidth="1"/>
    <col min="2574" max="2819" width="8.85546875" style="87"/>
    <col min="2820" max="2820" width="2.140625" style="87" customWidth="1"/>
    <col min="2821" max="2821" width="27.28515625" style="87" customWidth="1"/>
    <col min="2822" max="2822" width="12" style="87" customWidth="1"/>
    <col min="2823" max="2824" width="12.7109375" style="87" customWidth="1"/>
    <col min="2825" max="2827" width="11.5703125" style="87" customWidth="1"/>
    <col min="2828" max="2828" width="12.42578125" style="87" customWidth="1"/>
    <col min="2829" max="2829" width="12" style="87" customWidth="1"/>
    <col min="2830" max="3075" width="8.85546875" style="87"/>
    <col min="3076" max="3076" width="2.140625" style="87" customWidth="1"/>
    <col min="3077" max="3077" width="27.28515625" style="87" customWidth="1"/>
    <col min="3078" max="3078" width="12" style="87" customWidth="1"/>
    <col min="3079" max="3080" width="12.7109375" style="87" customWidth="1"/>
    <col min="3081" max="3083" width="11.5703125" style="87" customWidth="1"/>
    <col min="3084" max="3084" width="12.42578125" style="87" customWidth="1"/>
    <col min="3085" max="3085" width="12" style="87" customWidth="1"/>
    <col min="3086" max="3331" width="8.85546875" style="87"/>
    <col min="3332" max="3332" width="2.140625" style="87" customWidth="1"/>
    <col min="3333" max="3333" width="27.28515625" style="87" customWidth="1"/>
    <col min="3334" max="3334" width="12" style="87" customWidth="1"/>
    <col min="3335" max="3336" width="12.7109375" style="87" customWidth="1"/>
    <col min="3337" max="3339" width="11.5703125" style="87" customWidth="1"/>
    <col min="3340" max="3340" width="12.42578125" style="87" customWidth="1"/>
    <col min="3341" max="3341" width="12" style="87" customWidth="1"/>
    <col min="3342" max="3587" width="8.85546875" style="87"/>
    <col min="3588" max="3588" width="2.140625" style="87" customWidth="1"/>
    <col min="3589" max="3589" width="27.28515625" style="87" customWidth="1"/>
    <col min="3590" max="3590" width="12" style="87" customWidth="1"/>
    <col min="3591" max="3592" width="12.7109375" style="87" customWidth="1"/>
    <col min="3593" max="3595" width="11.5703125" style="87" customWidth="1"/>
    <col min="3596" max="3596" width="12.42578125" style="87" customWidth="1"/>
    <col min="3597" max="3597" width="12" style="87" customWidth="1"/>
    <col min="3598" max="3843" width="8.85546875" style="87"/>
    <col min="3844" max="3844" width="2.140625" style="87" customWidth="1"/>
    <col min="3845" max="3845" width="27.28515625" style="87" customWidth="1"/>
    <col min="3846" max="3846" width="12" style="87" customWidth="1"/>
    <col min="3847" max="3848" width="12.7109375" style="87" customWidth="1"/>
    <col min="3849" max="3851" width="11.5703125" style="87" customWidth="1"/>
    <col min="3852" max="3852" width="12.42578125" style="87" customWidth="1"/>
    <col min="3853" max="3853" width="12" style="87" customWidth="1"/>
    <col min="3854" max="4099" width="8.85546875" style="87"/>
    <col min="4100" max="4100" width="2.140625" style="87" customWidth="1"/>
    <col min="4101" max="4101" width="27.28515625" style="87" customWidth="1"/>
    <col min="4102" max="4102" width="12" style="87" customWidth="1"/>
    <col min="4103" max="4104" width="12.7109375" style="87" customWidth="1"/>
    <col min="4105" max="4107" width="11.5703125" style="87" customWidth="1"/>
    <col min="4108" max="4108" width="12.42578125" style="87" customWidth="1"/>
    <col min="4109" max="4109" width="12" style="87" customWidth="1"/>
    <col min="4110" max="4355" width="8.85546875" style="87"/>
    <col min="4356" max="4356" width="2.140625" style="87" customWidth="1"/>
    <col min="4357" max="4357" width="27.28515625" style="87" customWidth="1"/>
    <col min="4358" max="4358" width="12" style="87" customWidth="1"/>
    <col min="4359" max="4360" width="12.7109375" style="87" customWidth="1"/>
    <col min="4361" max="4363" width="11.5703125" style="87" customWidth="1"/>
    <col min="4364" max="4364" width="12.42578125" style="87" customWidth="1"/>
    <col min="4365" max="4365" width="12" style="87" customWidth="1"/>
    <col min="4366" max="4611" width="8.85546875" style="87"/>
    <col min="4612" max="4612" width="2.140625" style="87" customWidth="1"/>
    <col min="4613" max="4613" width="27.28515625" style="87" customWidth="1"/>
    <col min="4614" max="4614" width="12" style="87" customWidth="1"/>
    <col min="4615" max="4616" width="12.7109375" style="87" customWidth="1"/>
    <col min="4617" max="4619" width="11.5703125" style="87" customWidth="1"/>
    <col min="4620" max="4620" width="12.42578125" style="87" customWidth="1"/>
    <col min="4621" max="4621" width="12" style="87" customWidth="1"/>
    <col min="4622" max="4867" width="8.85546875" style="87"/>
    <col min="4868" max="4868" width="2.140625" style="87" customWidth="1"/>
    <col min="4869" max="4869" width="27.28515625" style="87" customWidth="1"/>
    <col min="4870" max="4870" width="12" style="87" customWidth="1"/>
    <col min="4871" max="4872" width="12.7109375" style="87" customWidth="1"/>
    <col min="4873" max="4875" width="11.5703125" style="87" customWidth="1"/>
    <col min="4876" max="4876" width="12.42578125" style="87" customWidth="1"/>
    <col min="4877" max="4877" width="12" style="87" customWidth="1"/>
    <col min="4878" max="5123" width="8.85546875" style="87"/>
    <col min="5124" max="5124" width="2.140625" style="87" customWidth="1"/>
    <col min="5125" max="5125" width="27.28515625" style="87" customWidth="1"/>
    <col min="5126" max="5126" width="12" style="87" customWidth="1"/>
    <col min="5127" max="5128" width="12.7109375" style="87" customWidth="1"/>
    <col min="5129" max="5131" width="11.5703125" style="87" customWidth="1"/>
    <col min="5132" max="5132" width="12.42578125" style="87" customWidth="1"/>
    <col min="5133" max="5133" width="12" style="87" customWidth="1"/>
    <col min="5134" max="5379" width="8.85546875" style="87"/>
    <col min="5380" max="5380" width="2.140625" style="87" customWidth="1"/>
    <col min="5381" max="5381" width="27.28515625" style="87" customWidth="1"/>
    <col min="5382" max="5382" width="12" style="87" customWidth="1"/>
    <col min="5383" max="5384" width="12.7109375" style="87" customWidth="1"/>
    <col min="5385" max="5387" width="11.5703125" style="87" customWidth="1"/>
    <col min="5388" max="5388" width="12.42578125" style="87" customWidth="1"/>
    <col min="5389" max="5389" width="12" style="87" customWidth="1"/>
    <col min="5390" max="5635" width="8.85546875" style="87"/>
    <col min="5636" max="5636" width="2.140625" style="87" customWidth="1"/>
    <col min="5637" max="5637" width="27.28515625" style="87" customWidth="1"/>
    <col min="5638" max="5638" width="12" style="87" customWidth="1"/>
    <col min="5639" max="5640" width="12.7109375" style="87" customWidth="1"/>
    <col min="5641" max="5643" width="11.5703125" style="87" customWidth="1"/>
    <col min="5644" max="5644" width="12.42578125" style="87" customWidth="1"/>
    <col min="5645" max="5645" width="12" style="87" customWidth="1"/>
    <col min="5646" max="5891" width="8.85546875" style="87"/>
    <col min="5892" max="5892" width="2.140625" style="87" customWidth="1"/>
    <col min="5893" max="5893" width="27.28515625" style="87" customWidth="1"/>
    <col min="5894" max="5894" width="12" style="87" customWidth="1"/>
    <col min="5895" max="5896" width="12.7109375" style="87" customWidth="1"/>
    <col min="5897" max="5899" width="11.5703125" style="87" customWidth="1"/>
    <col min="5900" max="5900" width="12.42578125" style="87" customWidth="1"/>
    <col min="5901" max="5901" width="12" style="87" customWidth="1"/>
    <col min="5902" max="6147" width="8.85546875" style="87"/>
    <col min="6148" max="6148" width="2.140625" style="87" customWidth="1"/>
    <col min="6149" max="6149" width="27.28515625" style="87" customWidth="1"/>
    <col min="6150" max="6150" width="12" style="87" customWidth="1"/>
    <col min="6151" max="6152" width="12.7109375" style="87" customWidth="1"/>
    <col min="6153" max="6155" width="11.5703125" style="87" customWidth="1"/>
    <col min="6156" max="6156" width="12.42578125" style="87" customWidth="1"/>
    <col min="6157" max="6157" width="12" style="87" customWidth="1"/>
    <col min="6158" max="6403" width="8.85546875" style="87"/>
    <col min="6404" max="6404" width="2.140625" style="87" customWidth="1"/>
    <col min="6405" max="6405" width="27.28515625" style="87" customWidth="1"/>
    <col min="6406" max="6406" width="12" style="87" customWidth="1"/>
    <col min="6407" max="6408" width="12.7109375" style="87" customWidth="1"/>
    <col min="6409" max="6411" width="11.5703125" style="87" customWidth="1"/>
    <col min="6412" max="6412" width="12.42578125" style="87" customWidth="1"/>
    <col min="6413" max="6413" width="12" style="87" customWidth="1"/>
    <col min="6414" max="6659" width="8.85546875" style="87"/>
    <col min="6660" max="6660" width="2.140625" style="87" customWidth="1"/>
    <col min="6661" max="6661" width="27.28515625" style="87" customWidth="1"/>
    <col min="6662" max="6662" width="12" style="87" customWidth="1"/>
    <col min="6663" max="6664" width="12.7109375" style="87" customWidth="1"/>
    <col min="6665" max="6667" width="11.5703125" style="87" customWidth="1"/>
    <col min="6668" max="6668" width="12.42578125" style="87" customWidth="1"/>
    <col min="6669" max="6669" width="12" style="87" customWidth="1"/>
    <col min="6670" max="6915" width="8.85546875" style="87"/>
    <col min="6916" max="6916" width="2.140625" style="87" customWidth="1"/>
    <col min="6917" max="6917" width="27.28515625" style="87" customWidth="1"/>
    <col min="6918" max="6918" width="12" style="87" customWidth="1"/>
    <col min="6919" max="6920" width="12.7109375" style="87" customWidth="1"/>
    <col min="6921" max="6923" width="11.5703125" style="87" customWidth="1"/>
    <col min="6924" max="6924" width="12.42578125" style="87" customWidth="1"/>
    <col min="6925" max="6925" width="12" style="87" customWidth="1"/>
    <col min="6926" max="7171" width="8.85546875" style="87"/>
    <col min="7172" max="7172" width="2.140625" style="87" customWidth="1"/>
    <col min="7173" max="7173" width="27.28515625" style="87" customWidth="1"/>
    <col min="7174" max="7174" width="12" style="87" customWidth="1"/>
    <col min="7175" max="7176" width="12.7109375" style="87" customWidth="1"/>
    <col min="7177" max="7179" width="11.5703125" style="87" customWidth="1"/>
    <col min="7180" max="7180" width="12.42578125" style="87" customWidth="1"/>
    <col min="7181" max="7181" width="12" style="87" customWidth="1"/>
    <col min="7182" max="7427" width="8.85546875" style="87"/>
    <col min="7428" max="7428" width="2.140625" style="87" customWidth="1"/>
    <col min="7429" max="7429" width="27.28515625" style="87" customWidth="1"/>
    <col min="7430" max="7430" width="12" style="87" customWidth="1"/>
    <col min="7431" max="7432" width="12.7109375" style="87" customWidth="1"/>
    <col min="7433" max="7435" width="11.5703125" style="87" customWidth="1"/>
    <col min="7436" max="7436" width="12.42578125" style="87" customWidth="1"/>
    <col min="7437" max="7437" width="12" style="87" customWidth="1"/>
    <col min="7438" max="7683" width="8.85546875" style="87"/>
    <col min="7684" max="7684" width="2.140625" style="87" customWidth="1"/>
    <col min="7685" max="7685" width="27.28515625" style="87" customWidth="1"/>
    <col min="7686" max="7686" width="12" style="87" customWidth="1"/>
    <col min="7687" max="7688" width="12.7109375" style="87" customWidth="1"/>
    <col min="7689" max="7691" width="11.5703125" style="87" customWidth="1"/>
    <col min="7692" max="7692" width="12.42578125" style="87" customWidth="1"/>
    <col min="7693" max="7693" width="12" style="87" customWidth="1"/>
    <col min="7694" max="7939" width="8.85546875" style="87"/>
    <col min="7940" max="7940" width="2.140625" style="87" customWidth="1"/>
    <col min="7941" max="7941" width="27.28515625" style="87" customWidth="1"/>
    <col min="7942" max="7942" width="12" style="87" customWidth="1"/>
    <col min="7943" max="7944" width="12.7109375" style="87" customWidth="1"/>
    <col min="7945" max="7947" width="11.5703125" style="87" customWidth="1"/>
    <col min="7948" max="7948" width="12.42578125" style="87" customWidth="1"/>
    <col min="7949" max="7949" width="12" style="87" customWidth="1"/>
    <col min="7950" max="8195" width="8.85546875" style="87"/>
    <col min="8196" max="8196" width="2.140625" style="87" customWidth="1"/>
    <col min="8197" max="8197" width="27.28515625" style="87" customWidth="1"/>
    <col min="8198" max="8198" width="12" style="87" customWidth="1"/>
    <col min="8199" max="8200" width="12.7109375" style="87" customWidth="1"/>
    <col min="8201" max="8203" width="11.5703125" style="87" customWidth="1"/>
    <col min="8204" max="8204" width="12.42578125" style="87" customWidth="1"/>
    <col min="8205" max="8205" width="12" style="87" customWidth="1"/>
    <col min="8206" max="8451" width="8.85546875" style="87"/>
    <col min="8452" max="8452" width="2.140625" style="87" customWidth="1"/>
    <col min="8453" max="8453" width="27.28515625" style="87" customWidth="1"/>
    <col min="8454" max="8454" width="12" style="87" customWidth="1"/>
    <col min="8455" max="8456" width="12.7109375" style="87" customWidth="1"/>
    <col min="8457" max="8459" width="11.5703125" style="87" customWidth="1"/>
    <col min="8460" max="8460" width="12.42578125" style="87" customWidth="1"/>
    <col min="8461" max="8461" width="12" style="87" customWidth="1"/>
    <col min="8462" max="8707" width="8.85546875" style="87"/>
    <col min="8708" max="8708" width="2.140625" style="87" customWidth="1"/>
    <col min="8709" max="8709" width="27.28515625" style="87" customWidth="1"/>
    <col min="8710" max="8710" width="12" style="87" customWidth="1"/>
    <col min="8711" max="8712" width="12.7109375" style="87" customWidth="1"/>
    <col min="8713" max="8715" width="11.5703125" style="87" customWidth="1"/>
    <col min="8716" max="8716" width="12.42578125" style="87" customWidth="1"/>
    <col min="8717" max="8717" width="12" style="87" customWidth="1"/>
    <col min="8718" max="8963" width="8.85546875" style="87"/>
    <col min="8964" max="8964" width="2.140625" style="87" customWidth="1"/>
    <col min="8965" max="8965" width="27.28515625" style="87" customWidth="1"/>
    <col min="8966" max="8966" width="12" style="87" customWidth="1"/>
    <col min="8967" max="8968" width="12.7109375" style="87" customWidth="1"/>
    <col min="8969" max="8971" width="11.5703125" style="87" customWidth="1"/>
    <col min="8972" max="8972" width="12.42578125" style="87" customWidth="1"/>
    <col min="8973" max="8973" width="12" style="87" customWidth="1"/>
    <col min="8974" max="9219" width="8.85546875" style="87"/>
    <col min="9220" max="9220" width="2.140625" style="87" customWidth="1"/>
    <col min="9221" max="9221" width="27.28515625" style="87" customWidth="1"/>
    <col min="9222" max="9222" width="12" style="87" customWidth="1"/>
    <col min="9223" max="9224" width="12.7109375" style="87" customWidth="1"/>
    <col min="9225" max="9227" width="11.5703125" style="87" customWidth="1"/>
    <col min="9228" max="9228" width="12.42578125" style="87" customWidth="1"/>
    <col min="9229" max="9229" width="12" style="87" customWidth="1"/>
    <col min="9230" max="9475" width="8.85546875" style="87"/>
    <col min="9476" max="9476" width="2.140625" style="87" customWidth="1"/>
    <col min="9477" max="9477" width="27.28515625" style="87" customWidth="1"/>
    <col min="9478" max="9478" width="12" style="87" customWidth="1"/>
    <col min="9479" max="9480" width="12.7109375" style="87" customWidth="1"/>
    <col min="9481" max="9483" width="11.5703125" style="87" customWidth="1"/>
    <col min="9484" max="9484" width="12.42578125" style="87" customWidth="1"/>
    <col min="9485" max="9485" width="12" style="87" customWidth="1"/>
    <col min="9486" max="9731" width="8.85546875" style="87"/>
    <col min="9732" max="9732" width="2.140625" style="87" customWidth="1"/>
    <col min="9733" max="9733" width="27.28515625" style="87" customWidth="1"/>
    <col min="9734" max="9734" width="12" style="87" customWidth="1"/>
    <col min="9735" max="9736" width="12.7109375" style="87" customWidth="1"/>
    <col min="9737" max="9739" width="11.5703125" style="87" customWidth="1"/>
    <col min="9740" max="9740" width="12.42578125" style="87" customWidth="1"/>
    <col min="9741" max="9741" width="12" style="87" customWidth="1"/>
    <col min="9742" max="9987" width="8.85546875" style="87"/>
    <col min="9988" max="9988" width="2.140625" style="87" customWidth="1"/>
    <col min="9989" max="9989" width="27.28515625" style="87" customWidth="1"/>
    <col min="9990" max="9990" width="12" style="87" customWidth="1"/>
    <col min="9991" max="9992" width="12.7109375" style="87" customWidth="1"/>
    <col min="9993" max="9995" width="11.5703125" style="87" customWidth="1"/>
    <col min="9996" max="9996" width="12.42578125" style="87" customWidth="1"/>
    <col min="9997" max="9997" width="12" style="87" customWidth="1"/>
    <col min="9998" max="10243" width="8.85546875" style="87"/>
    <col min="10244" max="10244" width="2.140625" style="87" customWidth="1"/>
    <col min="10245" max="10245" width="27.28515625" style="87" customWidth="1"/>
    <col min="10246" max="10246" width="12" style="87" customWidth="1"/>
    <col min="10247" max="10248" width="12.7109375" style="87" customWidth="1"/>
    <col min="10249" max="10251" width="11.5703125" style="87" customWidth="1"/>
    <col min="10252" max="10252" width="12.42578125" style="87" customWidth="1"/>
    <col min="10253" max="10253" width="12" style="87" customWidth="1"/>
    <col min="10254" max="10499" width="8.85546875" style="87"/>
    <col min="10500" max="10500" width="2.140625" style="87" customWidth="1"/>
    <col min="10501" max="10501" width="27.28515625" style="87" customWidth="1"/>
    <col min="10502" max="10502" width="12" style="87" customWidth="1"/>
    <col min="10503" max="10504" width="12.7109375" style="87" customWidth="1"/>
    <col min="10505" max="10507" width="11.5703125" style="87" customWidth="1"/>
    <col min="10508" max="10508" width="12.42578125" style="87" customWidth="1"/>
    <col min="10509" max="10509" width="12" style="87" customWidth="1"/>
    <col min="10510" max="10755" width="8.85546875" style="87"/>
    <col min="10756" max="10756" width="2.140625" style="87" customWidth="1"/>
    <col min="10757" max="10757" width="27.28515625" style="87" customWidth="1"/>
    <col min="10758" max="10758" width="12" style="87" customWidth="1"/>
    <col min="10759" max="10760" width="12.7109375" style="87" customWidth="1"/>
    <col min="10761" max="10763" width="11.5703125" style="87" customWidth="1"/>
    <col min="10764" max="10764" width="12.42578125" style="87" customWidth="1"/>
    <col min="10765" max="10765" width="12" style="87" customWidth="1"/>
    <col min="10766" max="11011" width="8.85546875" style="87"/>
    <col min="11012" max="11012" width="2.140625" style="87" customWidth="1"/>
    <col min="11013" max="11013" width="27.28515625" style="87" customWidth="1"/>
    <col min="11014" max="11014" width="12" style="87" customWidth="1"/>
    <col min="11015" max="11016" width="12.7109375" style="87" customWidth="1"/>
    <col min="11017" max="11019" width="11.5703125" style="87" customWidth="1"/>
    <col min="11020" max="11020" width="12.42578125" style="87" customWidth="1"/>
    <col min="11021" max="11021" width="12" style="87" customWidth="1"/>
    <col min="11022" max="11267" width="8.85546875" style="87"/>
    <col min="11268" max="11268" width="2.140625" style="87" customWidth="1"/>
    <col min="11269" max="11269" width="27.28515625" style="87" customWidth="1"/>
    <col min="11270" max="11270" width="12" style="87" customWidth="1"/>
    <col min="11271" max="11272" width="12.7109375" style="87" customWidth="1"/>
    <col min="11273" max="11275" width="11.5703125" style="87" customWidth="1"/>
    <col min="11276" max="11276" width="12.42578125" style="87" customWidth="1"/>
    <col min="11277" max="11277" width="12" style="87" customWidth="1"/>
    <col min="11278" max="11523" width="8.85546875" style="87"/>
    <col min="11524" max="11524" width="2.140625" style="87" customWidth="1"/>
    <col min="11525" max="11525" width="27.28515625" style="87" customWidth="1"/>
    <col min="11526" max="11526" width="12" style="87" customWidth="1"/>
    <col min="11527" max="11528" width="12.7109375" style="87" customWidth="1"/>
    <col min="11529" max="11531" width="11.5703125" style="87" customWidth="1"/>
    <col min="11532" max="11532" width="12.42578125" style="87" customWidth="1"/>
    <col min="11533" max="11533" width="12" style="87" customWidth="1"/>
    <col min="11534" max="11779" width="8.85546875" style="87"/>
    <col min="11780" max="11780" width="2.140625" style="87" customWidth="1"/>
    <col min="11781" max="11781" width="27.28515625" style="87" customWidth="1"/>
    <col min="11782" max="11782" width="12" style="87" customWidth="1"/>
    <col min="11783" max="11784" width="12.7109375" style="87" customWidth="1"/>
    <col min="11785" max="11787" width="11.5703125" style="87" customWidth="1"/>
    <col min="11788" max="11788" width="12.42578125" style="87" customWidth="1"/>
    <col min="11789" max="11789" width="12" style="87" customWidth="1"/>
    <col min="11790" max="12035" width="8.85546875" style="87"/>
    <col min="12036" max="12036" width="2.140625" style="87" customWidth="1"/>
    <col min="12037" max="12037" width="27.28515625" style="87" customWidth="1"/>
    <col min="12038" max="12038" width="12" style="87" customWidth="1"/>
    <col min="12039" max="12040" width="12.7109375" style="87" customWidth="1"/>
    <col min="12041" max="12043" width="11.5703125" style="87" customWidth="1"/>
    <col min="12044" max="12044" width="12.42578125" style="87" customWidth="1"/>
    <col min="12045" max="12045" width="12" style="87" customWidth="1"/>
    <col min="12046" max="12291" width="8.85546875" style="87"/>
    <col min="12292" max="12292" width="2.140625" style="87" customWidth="1"/>
    <col min="12293" max="12293" width="27.28515625" style="87" customWidth="1"/>
    <col min="12294" max="12294" width="12" style="87" customWidth="1"/>
    <col min="12295" max="12296" width="12.7109375" style="87" customWidth="1"/>
    <col min="12297" max="12299" width="11.5703125" style="87" customWidth="1"/>
    <col min="12300" max="12300" width="12.42578125" style="87" customWidth="1"/>
    <col min="12301" max="12301" width="12" style="87" customWidth="1"/>
    <col min="12302" max="12547" width="8.85546875" style="87"/>
    <col min="12548" max="12548" width="2.140625" style="87" customWidth="1"/>
    <col min="12549" max="12549" width="27.28515625" style="87" customWidth="1"/>
    <col min="12550" max="12550" width="12" style="87" customWidth="1"/>
    <col min="12551" max="12552" width="12.7109375" style="87" customWidth="1"/>
    <col min="12553" max="12555" width="11.5703125" style="87" customWidth="1"/>
    <col min="12556" max="12556" width="12.42578125" style="87" customWidth="1"/>
    <col min="12557" max="12557" width="12" style="87" customWidth="1"/>
    <col min="12558" max="12803" width="8.85546875" style="87"/>
    <col min="12804" max="12804" width="2.140625" style="87" customWidth="1"/>
    <col min="12805" max="12805" width="27.28515625" style="87" customWidth="1"/>
    <col min="12806" max="12806" width="12" style="87" customWidth="1"/>
    <col min="12807" max="12808" width="12.7109375" style="87" customWidth="1"/>
    <col min="12809" max="12811" width="11.5703125" style="87" customWidth="1"/>
    <col min="12812" max="12812" width="12.42578125" style="87" customWidth="1"/>
    <col min="12813" max="12813" width="12" style="87" customWidth="1"/>
    <col min="12814" max="13059" width="8.85546875" style="87"/>
    <col min="13060" max="13060" width="2.140625" style="87" customWidth="1"/>
    <col min="13061" max="13061" width="27.28515625" style="87" customWidth="1"/>
    <col min="13062" max="13062" width="12" style="87" customWidth="1"/>
    <col min="13063" max="13064" width="12.7109375" style="87" customWidth="1"/>
    <col min="13065" max="13067" width="11.5703125" style="87" customWidth="1"/>
    <col min="13068" max="13068" width="12.42578125" style="87" customWidth="1"/>
    <col min="13069" max="13069" width="12" style="87" customWidth="1"/>
    <col min="13070" max="13315" width="8.85546875" style="87"/>
    <col min="13316" max="13316" width="2.140625" style="87" customWidth="1"/>
    <col min="13317" max="13317" width="27.28515625" style="87" customWidth="1"/>
    <col min="13318" max="13318" width="12" style="87" customWidth="1"/>
    <col min="13319" max="13320" width="12.7109375" style="87" customWidth="1"/>
    <col min="13321" max="13323" width="11.5703125" style="87" customWidth="1"/>
    <col min="13324" max="13324" width="12.42578125" style="87" customWidth="1"/>
    <col min="13325" max="13325" width="12" style="87" customWidth="1"/>
    <col min="13326" max="13571" width="8.85546875" style="87"/>
    <col min="13572" max="13572" width="2.140625" style="87" customWidth="1"/>
    <col min="13573" max="13573" width="27.28515625" style="87" customWidth="1"/>
    <col min="13574" max="13574" width="12" style="87" customWidth="1"/>
    <col min="13575" max="13576" width="12.7109375" style="87" customWidth="1"/>
    <col min="13577" max="13579" width="11.5703125" style="87" customWidth="1"/>
    <col min="13580" max="13580" width="12.42578125" style="87" customWidth="1"/>
    <col min="13581" max="13581" width="12" style="87" customWidth="1"/>
    <col min="13582" max="13827" width="8.85546875" style="87"/>
    <col min="13828" max="13828" width="2.140625" style="87" customWidth="1"/>
    <col min="13829" max="13829" width="27.28515625" style="87" customWidth="1"/>
    <col min="13830" max="13830" width="12" style="87" customWidth="1"/>
    <col min="13831" max="13832" width="12.7109375" style="87" customWidth="1"/>
    <col min="13833" max="13835" width="11.5703125" style="87" customWidth="1"/>
    <col min="13836" max="13836" width="12.42578125" style="87" customWidth="1"/>
    <col min="13837" max="13837" width="12" style="87" customWidth="1"/>
    <col min="13838" max="14083" width="8.85546875" style="87"/>
    <col min="14084" max="14084" width="2.140625" style="87" customWidth="1"/>
    <col min="14085" max="14085" width="27.28515625" style="87" customWidth="1"/>
    <col min="14086" max="14086" width="12" style="87" customWidth="1"/>
    <col min="14087" max="14088" width="12.7109375" style="87" customWidth="1"/>
    <col min="14089" max="14091" width="11.5703125" style="87" customWidth="1"/>
    <col min="14092" max="14092" width="12.42578125" style="87" customWidth="1"/>
    <col min="14093" max="14093" width="12" style="87" customWidth="1"/>
    <col min="14094" max="14339" width="8.85546875" style="87"/>
    <col min="14340" max="14340" width="2.140625" style="87" customWidth="1"/>
    <col min="14341" max="14341" width="27.28515625" style="87" customWidth="1"/>
    <col min="14342" max="14342" width="12" style="87" customWidth="1"/>
    <col min="14343" max="14344" width="12.7109375" style="87" customWidth="1"/>
    <col min="14345" max="14347" width="11.5703125" style="87" customWidth="1"/>
    <col min="14348" max="14348" width="12.42578125" style="87" customWidth="1"/>
    <col min="14349" max="14349" width="12" style="87" customWidth="1"/>
    <col min="14350" max="14595" width="8.85546875" style="87"/>
    <col min="14596" max="14596" width="2.140625" style="87" customWidth="1"/>
    <col min="14597" max="14597" width="27.28515625" style="87" customWidth="1"/>
    <col min="14598" max="14598" width="12" style="87" customWidth="1"/>
    <col min="14599" max="14600" width="12.7109375" style="87" customWidth="1"/>
    <col min="14601" max="14603" width="11.5703125" style="87" customWidth="1"/>
    <col min="14604" max="14604" width="12.42578125" style="87" customWidth="1"/>
    <col min="14605" max="14605" width="12" style="87" customWidth="1"/>
    <col min="14606" max="14851" width="8.85546875" style="87"/>
    <col min="14852" max="14852" width="2.140625" style="87" customWidth="1"/>
    <col min="14853" max="14853" width="27.28515625" style="87" customWidth="1"/>
    <col min="14854" max="14854" width="12" style="87" customWidth="1"/>
    <col min="14855" max="14856" width="12.7109375" style="87" customWidth="1"/>
    <col min="14857" max="14859" width="11.5703125" style="87" customWidth="1"/>
    <col min="14860" max="14860" width="12.42578125" style="87" customWidth="1"/>
    <col min="14861" max="14861" width="12" style="87" customWidth="1"/>
    <col min="14862" max="15107" width="8.85546875" style="87"/>
    <col min="15108" max="15108" width="2.140625" style="87" customWidth="1"/>
    <col min="15109" max="15109" width="27.28515625" style="87" customWidth="1"/>
    <col min="15110" max="15110" width="12" style="87" customWidth="1"/>
    <col min="15111" max="15112" width="12.7109375" style="87" customWidth="1"/>
    <col min="15113" max="15115" width="11.5703125" style="87" customWidth="1"/>
    <col min="15116" max="15116" width="12.42578125" style="87" customWidth="1"/>
    <col min="15117" max="15117" width="12" style="87" customWidth="1"/>
    <col min="15118" max="15363" width="8.85546875" style="87"/>
    <col min="15364" max="15364" width="2.140625" style="87" customWidth="1"/>
    <col min="15365" max="15365" width="27.28515625" style="87" customWidth="1"/>
    <col min="15366" max="15366" width="12" style="87" customWidth="1"/>
    <col min="15367" max="15368" width="12.7109375" style="87" customWidth="1"/>
    <col min="15369" max="15371" width="11.5703125" style="87" customWidth="1"/>
    <col min="15372" max="15372" width="12.42578125" style="87" customWidth="1"/>
    <col min="15373" max="15373" width="12" style="87" customWidth="1"/>
    <col min="15374" max="15619" width="8.85546875" style="87"/>
    <col min="15620" max="15620" width="2.140625" style="87" customWidth="1"/>
    <col min="15621" max="15621" width="27.28515625" style="87" customWidth="1"/>
    <col min="15622" max="15622" width="12" style="87" customWidth="1"/>
    <col min="15623" max="15624" width="12.7109375" style="87" customWidth="1"/>
    <col min="15625" max="15627" width="11.5703125" style="87" customWidth="1"/>
    <col min="15628" max="15628" width="12.42578125" style="87" customWidth="1"/>
    <col min="15629" max="15629" width="12" style="87" customWidth="1"/>
    <col min="15630" max="15875" width="8.85546875" style="87"/>
    <col min="15876" max="15876" width="2.140625" style="87" customWidth="1"/>
    <col min="15877" max="15877" width="27.28515625" style="87" customWidth="1"/>
    <col min="15878" max="15878" width="12" style="87" customWidth="1"/>
    <col min="15879" max="15880" width="12.7109375" style="87" customWidth="1"/>
    <col min="15881" max="15883" width="11.5703125" style="87" customWidth="1"/>
    <col min="15884" max="15884" width="12.42578125" style="87" customWidth="1"/>
    <col min="15885" max="15885" width="12" style="87" customWidth="1"/>
    <col min="15886" max="16131" width="8.85546875" style="87"/>
    <col min="16132" max="16132" width="2.140625" style="87" customWidth="1"/>
    <col min="16133" max="16133" width="27.28515625" style="87" customWidth="1"/>
    <col min="16134" max="16134" width="12" style="87" customWidth="1"/>
    <col min="16135" max="16136" width="12.7109375" style="87" customWidth="1"/>
    <col min="16137" max="16139" width="11.5703125" style="87" customWidth="1"/>
    <col min="16140" max="16140" width="12.42578125" style="87" customWidth="1"/>
    <col min="16141" max="16141" width="12" style="87" customWidth="1"/>
    <col min="16142" max="16384" width="8.85546875" style="87"/>
  </cols>
  <sheetData>
    <row r="1" spans="1:13" ht="86.45" customHeight="1" thickTop="1" thickBot="1" x14ac:dyDescent="0.3">
      <c r="A1" s="88"/>
      <c r="B1" s="88"/>
      <c r="C1" s="89" t="s">
        <v>74</v>
      </c>
      <c r="D1" s="90" t="s">
        <v>75</v>
      </c>
      <c r="E1" s="91"/>
      <c r="F1" s="92" t="s">
        <v>13</v>
      </c>
      <c r="G1" s="93" t="s">
        <v>14</v>
      </c>
      <c r="H1" s="91"/>
      <c r="I1" s="94" t="s">
        <v>17</v>
      </c>
      <c r="J1" s="91"/>
      <c r="K1" s="95" t="s">
        <v>19</v>
      </c>
      <c r="L1" s="96" t="s">
        <v>13</v>
      </c>
      <c r="M1" s="97" t="s">
        <v>16</v>
      </c>
    </row>
    <row r="2" spans="1:13" ht="25.15" customHeight="1" thickTop="1" thickBot="1" x14ac:dyDescent="0.3">
      <c r="C2" s="99"/>
      <c r="D2" s="100"/>
      <c r="E2" s="101"/>
      <c r="F2" s="102">
        <f>IF(L2&gt;0,SUM(L2),SUM(G2))</f>
        <v>4836649.9295645999</v>
      </c>
      <c r="G2" s="86"/>
      <c r="H2" s="101"/>
      <c r="I2" s="85">
        <v>4132434</v>
      </c>
      <c r="J2" s="101"/>
      <c r="L2" s="104">
        <f>I2*M2</f>
        <v>4836649.9295645999</v>
      </c>
      <c r="M2" s="105">
        <v>1.1704118999999999</v>
      </c>
    </row>
    <row r="3" spans="1:13" ht="25.15" customHeight="1" thickTop="1" x14ac:dyDescent="0.25">
      <c r="C3" s="106">
        <v>0.85440000000000005</v>
      </c>
      <c r="D3" s="107">
        <v>0.14560000000000001</v>
      </c>
      <c r="E3" s="108"/>
      <c r="F3" s="109">
        <f>F2</f>
        <v>4836649.9295645999</v>
      </c>
      <c r="G3" s="110">
        <f>F3</f>
        <v>4836649.9295645999</v>
      </c>
      <c r="H3" s="111"/>
      <c r="I3" s="112">
        <f>L3*C3</f>
        <v>4132433.6998199942</v>
      </c>
      <c r="J3" s="111"/>
      <c r="K3" s="112">
        <f>L3*D3</f>
        <v>704216.22974460572</v>
      </c>
      <c r="L3" s="113">
        <f>G3</f>
        <v>4836649.9295645999</v>
      </c>
      <c r="M3" s="114"/>
    </row>
    <row r="4" spans="1:13" ht="25.15" customHeight="1" thickBot="1" x14ac:dyDescent="0.3">
      <c r="C4" s="115"/>
      <c r="D4" s="116"/>
      <c r="E4" s="108"/>
      <c r="F4" s="109"/>
      <c r="G4" s="110"/>
      <c r="H4" s="111"/>
      <c r="I4" s="117"/>
      <c r="J4" s="111"/>
      <c r="K4" s="117"/>
      <c r="L4" s="113"/>
      <c r="M4" s="114"/>
    </row>
    <row r="5" spans="1:13" ht="25.15" customHeight="1" thickTop="1" thickBot="1" x14ac:dyDescent="0.3">
      <c r="C5" s="118"/>
      <c r="D5" s="119"/>
      <c r="E5" s="101"/>
      <c r="F5" s="102">
        <f>IF(L5&gt;0,SUM(L5),SUM(G5))</f>
        <v>0</v>
      </c>
      <c r="G5" s="86"/>
      <c r="H5" s="101"/>
      <c r="I5" s="85"/>
      <c r="J5" s="101"/>
      <c r="L5" s="104">
        <f>I5*M5</f>
        <v>0</v>
      </c>
      <c r="M5" s="120">
        <v>1.11111</v>
      </c>
    </row>
    <row r="6" spans="1:13" ht="25.15" customHeight="1" thickTop="1" x14ac:dyDescent="0.25">
      <c r="C6" s="106">
        <v>0.9</v>
      </c>
      <c r="D6" s="107">
        <v>0.1</v>
      </c>
      <c r="E6" s="108"/>
      <c r="F6" s="109">
        <f>F5</f>
        <v>0</v>
      </c>
      <c r="G6" s="110">
        <f>F6</f>
        <v>0</v>
      </c>
      <c r="H6" s="111"/>
      <c r="I6" s="112">
        <f>L6*C6</f>
        <v>0</v>
      </c>
      <c r="J6" s="111"/>
      <c r="K6" s="112">
        <f>L6*D6</f>
        <v>0</v>
      </c>
      <c r="L6" s="113">
        <f>G6</f>
        <v>0</v>
      </c>
      <c r="M6" s="114"/>
    </row>
    <row r="7" spans="1:13" ht="25.15" customHeight="1" thickBot="1" x14ac:dyDescent="0.3">
      <c r="C7" s="115"/>
      <c r="D7" s="116"/>
      <c r="E7" s="108"/>
      <c r="F7" s="109"/>
      <c r="G7" s="110"/>
      <c r="H7" s="111"/>
      <c r="I7" s="117"/>
      <c r="J7" s="111"/>
      <c r="K7" s="117"/>
      <c r="L7" s="113"/>
      <c r="M7" s="114"/>
    </row>
    <row r="8" spans="1:13" ht="25.15" customHeight="1" thickTop="1" thickBot="1" x14ac:dyDescent="0.3">
      <c r="C8" s="118"/>
      <c r="D8" s="119"/>
      <c r="E8" s="101"/>
      <c r="F8" s="102">
        <f>IF(L8&gt;0,SUM(L8),SUM(G8))</f>
        <v>0</v>
      </c>
      <c r="G8" s="86"/>
      <c r="H8" s="101"/>
      <c r="I8" s="85"/>
      <c r="J8" s="101"/>
      <c r="L8" s="104">
        <f>I8*M8</f>
        <v>0</v>
      </c>
      <c r="M8" s="105">
        <v>1.25</v>
      </c>
    </row>
    <row r="9" spans="1:13" ht="25.15" customHeight="1" thickTop="1" x14ac:dyDescent="0.25">
      <c r="C9" s="106">
        <v>0.8</v>
      </c>
      <c r="D9" s="107">
        <v>0.2</v>
      </c>
      <c r="E9" s="108"/>
      <c r="F9" s="109">
        <f>F8</f>
        <v>0</v>
      </c>
      <c r="G9" s="110">
        <f>F9</f>
        <v>0</v>
      </c>
      <c r="H9" s="111"/>
      <c r="I9" s="112">
        <f>L9*C9</f>
        <v>0</v>
      </c>
      <c r="J9" s="111"/>
      <c r="K9" s="112">
        <f>L9*D9</f>
        <v>0</v>
      </c>
      <c r="L9" s="113">
        <f>G9</f>
        <v>0</v>
      </c>
      <c r="M9" s="114"/>
    </row>
    <row r="10" spans="1:13" ht="25.15" customHeight="1" thickBot="1" x14ac:dyDescent="0.3">
      <c r="C10" s="115"/>
      <c r="D10" s="116"/>
      <c r="E10" s="108"/>
      <c r="F10" s="109"/>
      <c r="G10" s="110"/>
      <c r="H10" s="111"/>
      <c r="I10" s="117"/>
      <c r="J10" s="111"/>
      <c r="K10" s="117"/>
      <c r="L10" s="113"/>
      <c r="M10" s="114"/>
    </row>
    <row r="11" spans="1:13" ht="25.15" customHeight="1" thickTop="1" thickBot="1" x14ac:dyDescent="0.3">
      <c r="C11" s="118"/>
      <c r="D11" s="119"/>
      <c r="E11" s="101"/>
      <c r="F11" s="102">
        <f>IF(L11&gt;0,SUM(L11),SUM(G11))</f>
        <v>0</v>
      </c>
      <c r="G11" s="86"/>
      <c r="H11" s="101"/>
      <c r="I11" s="85"/>
      <c r="J11" s="101"/>
      <c r="L11" s="104">
        <f>I11*M11</f>
        <v>0</v>
      </c>
      <c r="M11" s="121">
        <v>2</v>
      </c>
    </row>
    <row r="12" spans="1:13" ht="25.15" customHeight="1" thickTop="1" thickBot="1" x14ac:dyDescent="0.3">
      <c r="C12" s="122">
        <v>0.5</v>
      </c>
      <c r="D12" s="123">
        <v>0.5</v>
      </c>
      <c r="E12" s="108"/>
      <c r="F12" s="109">
        <f>F11</f>
        <v>0</v>
      </c>
      <c r="G12" s="110">
        <f>F12</f>
        <v>0</v>
      </c>
      <c r="H12" s="111"/>
      <c r="I12" s="112">
        <f>L12*C12</f>
        <v>0</v>
      </c>
      <c r="J12" s="111"/>
      <c r="K12" s="112">
        <f>L12*D12</f>
        <v>0</v>
      </c>
      <c r="L12" s="113">
        <f>G12</f>
        <v>0</v>
      </c>
      <c r="M12" s="114"/>
    </row>
  </sheetData>
  <sheetProtection algorithmName="SHA-512" hashValue="j3KxNb4zZod0RwhFS980gb63o9SSdcead57qb4fQdIqchSgb+wePALd//iGn5++JTw6NvpjgrCXXZLTavJu/wg==" saltValue="nO0SC3jm5r/iLvGFY2k4PA==" spinCount="100000" sheet="1" selectLockedCells="1"/>
  <pageMargins left="0.5" right="0.5" top="1" bottom="1" header="0.5" footer="0.5"/>
  <pageSetup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500A-4408-4A7B-9471-D4EDDBF667CB}">
  <sheetPr codeName="Sheet3">
    <tabColor indexed="11"/>
  </sheetPr>
  <dimension ref="A1:J31"/>
  <sheetViews>
    <sheetView zoomScaleNormal="100" workbookViewId="0">
      <selection activeCell="B9" sqref="B9"/>
    </sheetView>
  </sheetViews>
  <sheetFormatPr defaultRowHeight="12.75" x14ac:dyDescent="0.2"/>
  <cols>
    <col min="1" max="1" width="2.140625" style="1" customWidth="1"/>
    <col min="2" max="2" width="27.28515625" style="2" customWidth="1"/>
    <col min="3" max="3" width="12" style="3" customWidth="1"/>
    <col min="4" max="4" width="12.7109375" style="3" customWidth="1"/>
    <col min="5" max="5" width="12.7109375" style="4" customWidth="1"/>
    <col min="6" max="6" width="11.5703125" style="5" customWidth="1"/>
    <col min="7" max="7" width="11.5703125" style="6" customWidth="1"/>
    <col min="8" max="8" width="11.5703125" style="7" customWidth="1"/>
    <col min="9" max="9" width="12.42578125" style="5" customWidth="1"/>
    <col min="10" max="10" width="12" style="7" customWidth="1"/>
    <col min="11" max="256" width="8.85546875" style="8"/>
    <col min="257" max="257" width="2.140625" style="8" customWidth="1"/>
    <col min="258" max="258" width="27.28515625" style="8" customWidth="1"/>
    <col min="259" max="259" width="12" style="8" customWidth="1"/>
    <col min="260" max="261" width="12.7109375" style="8" customWidth="1"/>
    <col min="262" max="264" width="11.5703125" style="8" customWidth="1"/>
    <col min="265" max="265" width="12.42578125" style="8" customWidth="1"/>
    <col min="266" max="266" width="12" style="8" customWidth="1"/>
    <col min="267" max="512" width="8.85546875" style="8"/>
    <col min="513" max="513" width="2.140625" style="8" customWidth="1"/>
    <col min="514" max="514" width="27.28515625" style="8" customWidth="1"/>
    <col min="515" max="515" width="12" style="8" customWidth="1"/>
    <col min="516" max="517" width="12.7109375" style="8" customWidth="1"/>
    <col min="518" max="520" width="11.5703125" style="8" customWidth="1"/>
    <col min="521" max="521" width="12.42578125" style="8" customWidth="1"/>
    <col min="522" max="522" width="12" style="8" customWidth="1"/>
    <col min="523" max="768" width="8.85546875" style="8"/>
    <col min="769" max="769" width="2.140625" style="8" customWidth="1"/>
    <col min="770" max="770" width="27.28515625" style="8" customWidth="1"/>
    <col min="771" max="771" width="12" style="8" customWidth="1"/>
    <col min="772" max="773" width="12.7109375" style="8" customWidth="1"/>
    <col min="774" max="776" width="11.5703125" style="8" customWidth="1"/>
    <col min="777" max="777" width="12.42578125" style="8" customWidth="1"/>
    <col min="778" max="778" width="12" style="8" customWidth="1"/>
    <col min="779" max="1024" width="8.85546875" style="8"/>
    <col min="1025" max="1025" width="2.140625" style="8" customWidth="1"/>
    <col min="1026" max="1026" width="27.28515625" style="8" customWidth="1"/>
    <col min="1027" max="1027" width="12" style="8" customWidth="1"/>
    <col min="1028" max="1029" width="12.7109375" style="8" customWidth="1"/>
    <col min="1030" max="1032" width="11.5703125" style="8" customWidth="1"/>
    <col min="1033" max="1033" width="12.42578125" style="8" customWidth="1"/>
    <col min="1034" max="1034" width="12" style="8" customWidth="1"/>
    <col min="1035" max="1280" width="8.85546875" style="8"/>
    <col min="1281" max="1281" width="2.140625" style="8" customWidth="1"/>
    <col min="1282" max="1282" width="27.28515625" style="8" customWidth="1"/>
    <col min="1283" max="1283" width="12" style="8" customWidth="1"/>
    <col min="1284" max="1285" width="12.7109375" style="8" customWidth="1"/>
    <col min="1286" max="1288" width="11.5703125" style="8" customWidth="1"/>
    <col min="1289" max="1289" width="12.42578125" style="8" customWidth="1"/>
    <col min="1290" max="1290" width="12" style="8" customWidth="1"/>
    <col min="1291" max="1536" width="8.85546875" style="8"/>
    <col min="1537" max="1537" width="2.140625" style="8" customWidth="1"/>
    <col min="1538" max="1538" width="27.28515625" style="8" customWidth="1"/>
    <col min="1539" max="1539" width="12" style="8" customWidth="1"/>
    <col min="1540" max="1541" width="12.7109375" style="8" customWidth="1"/>
    <col min="1542" max="1544" width="11.5703125" style="8" customWidth="1"/>
    <col min="1545" max="1545" width="12.42578125" style="8" customWidth="1"/>
    <col min="1546" max="1546" width="12" style="8" customWidth="1"/>
    <col min="1547" max="1792" width="8.85546875" style="8"/>
    <col min="1793" max="1793" width="2.140625" style="8" customWidth="1"/>
    <col min="1794" max="1794" width="27.28515625" style="8" customWidth="1"/>
    <col min="1795" max="1795" width="12" style="8" customWidth="1"/>
    <col min="1796" max="1797" width="12.7109375" style="8" customWidth="1"/>
    <col min="1798" max="1800" width="11.5703125" style="8" customWidth="1"/>
    <col min="1801" max="1801" width="12.42578125" style="8" customWidth="1"/>
    <col min="1802" max="1802" width="12" style="8" customWidth="1"/>
    <col min="1803" max="2048" width="8.85546875" style="8"/>
    <col min="2049" max="2049" width="2.140625" style="8" customWidth="1"/>
    <col min="2050" max="2050" width="27.28515625" style="8" customWidth="1"/>
    <col min="2051" max="2051" width="12" style="8" customWidth="1"/>
    <col min="2052" max="2053" width="12.7109375" style="8" customWidth="1"/>
    <col min="2054" max="2056" width="11.5703125" style="8" customWidth="1"/>
    <col min="2057" max="2057" width="12.42578125" style="8" customWidth="1"/>
    <col min="2058" max="2058" width="12" style="8" customWidth="1"/>
    <col min="2059" max="2304" width="8.85546875" style="8"/>
    <col min="2305" max="2305" width="2.140625" style="8" customWidth="1"/>
    <col min="2306" max="2306" width="27.28515625" style="8" customWidth="1"/>
    <col min="2307" max="2307" width="12" style="8" customWidth="1"/>
    <col min="2308" max="2309" width="12.7109375" style="8" customWidth="1"/>
    <col min="2310" max="2312" width="11.5703125" style="8" customWidth="1"/>
    <col min="2313" max="2313" width="12.42578125" style="8" customWidth="1"/>
    <col min="2314" max="2314" width="12" style="8" customWidth="1"/>
    <col min="2315" max="2560" width="8.85546875" style="8"/>
    <col min="2561" max="2561" width="2.140625" style="8" customWidth="1"/>
    <col min="2562" max="2562" width="27.28515625" style="8" customWidth="1"/>
    <col min="2563" max="2563" width="12" style="8" customWidth="1"/>
    <col min="2564" max="2565" width="12.7109375" style="8" customWidth="1"/>
    <col min="2566" max="2568" width="11.5703125" style="8" customWidth="1"/>
    <col min="2569" max="2569" width="12.42578125" style="8" customWidth="1"/>
    <col min="2570" max="2570" width="12" style="8" customWidth="1"/>
    <col min="2571" max="2816" width="8.85546875" style="8"/>
    <col min="2817" max="2817" width="2.140625" style="8" customWidth="1"/>
    <col min="2818" max="2818" width="27.28515625" style="8" customWidth="1"/>
    <col min="2819" max="2819" width="12" style="8" customWidth="1"/>
    <col min="2820" max="2821" width="12.7109375" style="8" customWidth="1"/>
    <col min="2822" max="2824" width="11.5703125" style="8" customWidth="1"/>
    <col min="2825" max="2825" width="12.42578125" style="8" customWidth="1"/>
    <col min="2826" max="2826" width="12" style="8" customWidth="1"/>
    <col min="2827" max="3072" width="8.85546875" style="8"/>
    <col min="3073" max="3073" width="2.140625" style="8" customWidth="1"/>
    <col min="3074" max="3074" width="27.28515625" style="8" customWidth="1"/>
    <col min="3075" max="3075" width="12" style="8" customWidth="1"/>
    <col min="3076" max="3077" width="12.7109375" style="8" customWidth="1"/>
    <col min="3078" max="3080" width="11.5703125" style="8" customWidth="1"/>
    <col min="3081" max="3081" width="12.42578125" style="8" customWidth="1"/>
    <col min="3082" max="3082" width="12" style="8" customWidth="1"/>
    <col min="3083" max="3328" width="8.85546875" style="8"/>
    <col min="3329" max="3329" width="2.140625" style="8" customWidth="1"/>
    <col min="3330" max="3330" width="27.28515625" style="8" customWidth="1"/>
    <col min="3331" max="3331" width="12" style="8" customWidth="1"/>
    <col min="3332" max="3333" width="12.7109375" style="8" customWidth="1"/>
    <col min="3334" max="3336" width="11.5703125" style="8" customWidth="1"/>
    <col min="3337" max="3337" width="12.42578125" style="8" customWidth="1"/>
    <col min="3338" max="3338" width="12" style="8" customWidth="1"/>
    <col min="3339" max="3584" width="8.85546875" style="8"/>
    <col min="3585" max="3585" width="2.140625" style="8" customWidth="1"/>
    <col min="3586" max="3586" width="27.28515625" style="8" customWidth="1"/>
    <col min="3587" max="3587" width="12" style="8" customWidth="1"/>
    <col min="3588" max="3589" width="12.7109375" style="8" customWidth="1"/>
    <col min="3590" max="3592" width="11.5703125" style="8" customWidth="1"/>
    <col min="3593" max="3593" width="12.42578125" style="8" customWidth="1"/>
    <col min="3594" max="3594" width="12" style="8" customWidth="1"/>
    <col min="3595" max="3840" width="8.85546875" style="8"/>
    <col min="3841" max="3841" width="2.140625" style="8" customWidth="1"/>
    <col min="3842" max="3842" width="27.28515625" style="8" customWidth="1"/>
    <col min="3843" max="3843" width="12" style="8" customWidth="1"/>
    <col min="3844" max="3845" width="12.7109375" style="8" customWidth="1"/>
    <col min="3846" max="3848" width="11.5703125" style="8" customWidth="1"/>
    <col min="3849" max="3849" width="12.42578125" style="8" customWidth="1"/>
    <col min="3850" max="3850" width="12" style="8" customWidth="1"/>
    <col min="3851" max="4096" width="8.85546875" style="8"/>
    <col min="4097" max="4097" width="2.140625" style="8" customWidth="1"/>
    <col min="4098" max="4098" width="27.28515625" style="8" customWidth="1"/>
    <col min="4099" max="4099" width="12" style="8" customWidth="1"/>
    <col min="4100" max="4101" width="12.7109375" style="8" customWidth="1"/>
    <col min="4102" max="4104" width="11.5703125" style="8" customWidth="1"/>
    <col min="4105" max="4105" width="12.42578125" style="8" customWidth="1"/>
    <col min="4106" max="4106" width="12" style="8" customWidth="1"/>
    <col min="4107" max="4352" width="8.85546875" style="8"/>
    <col min="4353" max="4353" width="2.140625" style="8" customWidth="1"/>
    <col min="4354" max="4354" width="27.28515625" style="8" customWidth="1"/>
    <col min="4355" max="4355" width="12" style="8" customWidth="1"/>
    <col min="4356" max="4357" width="12.7109375" style="8" customWidth="1"/>
    <col min="4358" max="4360" width="11.5703125" style="8" customWidth="1"/>
    <col min="4361" max="4361" width="12.42578125" style="8" customWidth="1"/>
    <col min="4362" max="4362" width="12" style="8" customWidth="1"/>
    <col min="4363" max="4608" width="8.85546875" style="8"/>
    <col min="4609" max="4609" width="2.140625" style="8" customWidth="1"/>
    <col min="4610" max="4610" width="27.28515625" style="8" customWidth="1"/>
    <col min="4611" max="4611" width="12" style="8" customWidth="1"/>
    <col min="4612" max="4613" width="12.7109375" style="8" customWidth="1"/>
    <col min="4614" max="4616" width="11.5703125" style="8" customWidth="1"/>
    <col min="4617" max="4617" width="12.42578125" style="8" customWidth="1"/>
    <col min="4618" max="4618" width="12" style="8" customWidth="1"/>
    <col min="4619" max="4864" width="8.85546875" style="8"/>
    <col min="4865" max="4865" width="2.140625" style="8" customWidth="1"/>
    <col min="4866" max="4866" width="27.28515625" style="8" customWidth="1"/>
    <col min="4867" max="4867" width="12" style="8" customWidth="1"/>
    <col min="4868" max="4869" width="12.7109375" style="8" customWidth="1"/>
    <col min="4870" max="4872" width="11.5703125" style="8" customWidth="1"/>
    <col min="4873" max="4873" width="12.42578125" style="8" customWidth="1"/>
    <col min="4874" max="4874" width="12" style="8" customWidth="1"/>
    <col min="4875" max="5120" width="8.85546875" style="8"/>
    <col min="5121" max="5121" width="2.140625" style="8" customWidth="1"/>
    <col min="5122" max="5122" width="27.28515625" style="8" customWidth="1"/>
    <col min="5123" max="5123" width="12" style="8" customWidth="1"/>
    <col min="5124" max="5125" width="12.7109375" style="8" customWidth="1"/>
    <col min="5126" max="5128" width="11.5703125" style="8" customWidth="1"/>
    <col min="5129" max="5129" width="12.42578125" style="8" customWidth="1"/>
    <col min="5130" max="5130" width="12" style="8" customWidth="1"/>
    <col min="5131" max="5376" width="8.85546875" style="8"/>
    <col min="5377" max="5377" width="2.140625" style="8" customWidth="1"/>
    <col min="5378" max="5378" width="27.28515625" style="8" customWidth="1"/>
    <col min="5379" max="5379" width="12" style="8" customWidth="1"/>
    <col min="5380" max="5381" width="12.7109375" style="8" customWidth="1"/>
    <col min="5382" max="5384" width="11.5703125" style="8" customWidth="1"/>
    <col min="5385" max="5385" width="12.42578125" style="8" customWidth="1"/>
    <col min="5386" max="5386" width="12" style="8" customWidth="1"/>
    <col min="5387" max="5632" width="8.85546875" style="8"/>
    <col min="5633" max="5633" width="2.140625" style="8" customWidth="1"/>
    <col min="5634" max="5634" width="27.28515625" style="8" customWidth="1"/>
    <col min="5635" max="5635" width="12" style="8" customWidth="1"/>
    <col min="5636" max="5637" width="12.7109375" style="8" customWidth="1"/>
    <col min="5638" max="5640" width="11.5703125" style="8" customWidth="1"/>
    <col min="5641" max="5641" width="12.42578125" style="8" customWidth="1"/>
    <col min="5642" max="5642" width="12" style="8" customWidth="1"/>
    <col min="5643" max="5888" width="8.85546875" style="8"/>
    <col min="5889" max="5889" width="2.140625" style="8" customWidth="1"/>
    <col min="5890" max="5890" width="27.28515625" style="8" customWidth="1"/>
    <col min="5891" max="5891" width="12" style="8" customWidth="1"/>
    <col min="5892" max="5893" width="12.7109375" style="8" customWidth="1"/>
    <col min="5894" max="5896" width="11.5703125" style="8" customWidth="1"/>
    <col min="5897" max="5897" width="12.42578125" style="8" customWidth="1"/>
    <col min="5898" max="5898" width="12" style="8" customWidth="1"/>
    <col min="5899" max="6144" width="8.85546875" style="8"/>
    <col min="6145" max="6145" width="2.140625" style="8" customWidth="1"/>
    <col min="6146" max="6146" width="27.28515625" style="8" customWidth="1"/>
    <col min="6147" max="6147" width="12" style="8" customWidth="1"/>
    <col min="6148" max="6149" width="12.7109375" style="8" customWidth="1"/>
    <col min="6150" max="6152" width="11.5703125" style="8" customWidth="1"/>
    <col min="6153" max="6153" width="12.42578125" style="8" customWidth="1"/>
    <col min="6154" max="6154" width="12" style="8" customWidth="1"/>
    <col min="6155" max="6400" width="8.85546875" style="8"/>
    <col min="6401" max="6401" width="2.140625" style="8" customWidth="1"/>
    <col min="6402" max="6402" width="27.28515625" style="8" customWidth="1"/>
    <col min="6403" max="6403" width="12" style="8" customWidth="1"/>
    <col min="6404" max="6405" width="12.7109375" style="8" customWidth="1"/>
    <col min="6406" max="6408" width="11.5703125" style="8" customWidth="1"/>
    <col min="6409" max="6409" width="12.42578125" style="8" customWidth="1"/>
    <col min="6410" max="6410" width="12" style="8" customWidth="1"/>
    <col min="6411" max="6656" width="8.85546875" style="8"/>
    <col min="6657" max="6657" width="2.140625" style="8" customWidth="1"/>
    <col min="6658" max="6658" width="27.28515625" style="8" customWidth="1"/>
    <col min="6659" max="6659" width="12" style="8" customWidth="1"/>
    <col min="6660" max="6661" width="12.7109375" style="8" customWidth="1"/>
    <col min="6662" max="6664" width="11.5703125" style="8" customWidth="1"/>
    <col min="6665" max="6665" width="12.42578125" style="8" customWidth="1"/>
    <col min="6666" max="6666" width="12" style="8" customWidth="1"/>
    <col min="6667" max="6912" width="8.85546875" style="8"/>
    <col min="6913" max="6913" width="2.140625" style="8" customWidth="1"/>
    <col min="6914" max="6914" width="27.28515625" style="8" customWidth="1"/>
    <col min="6915" max="6915" width="12" style="8" customWidth="1"/>
    <col min="6916" max="6917" width="12.7109375" style="8" customWidth="1"/>
    <col min="6918" max="6920" width="11.5703125" style="8" customWidth="1"/>
    <col min="6921" max="6921" width="12.42578125" style="8" customWidth="1"/>
    <col min="6922" max="6922" width="12" style="8" customWidth="1"/>
    <col min="6923" max="7168" width="8.85546875" style="8"/>
    <col min="7169" max="7169" width="2.140625" style="8" customWidth="1"/>
    <col min="7170" max="7170" width="27.28515625" style="8" customWidth="1"/>
    <col min="7171" max="7171" width="12" style="8" customWidth="1"/>
    <col min="7172" max="7173" width="12.7109375" style="8" customWidth="1"/>
    <col min="7174" max="7176" width="11.5703125" style="8" customWidth="1"/>
    <col min="7177" max="7177" width="12.42578125" style="8" customWidth="1"/>
    <col min="7178" max="7178" width="12" style="8" customWidth="1"/>
    <col min="7179" max="7424" width="8.85546875" style="8"/>
    <col min="7425" max="7425" width="2.140625" style="8" customWidth="1"/>
    <col min="7426" max="7426" width="27.28515625" style="8" customWidth="1"/>
    <col min="7427" max="7427" width="12" style="8" customWidth="1"/>
    <col min="7428" max="7429" width="12.7109375" style="8" customWidth="1"/>
    <col min="7430" max="7432" width="11.5703125" style="8" customWidth="1"/>
    <col min="7433" max="7433" width="12.42578125" style="8" customWidth="1"/>
    <col min="7434" max="7434" width="12" style="8" customWidth="1"/>
    <col min="7435" max="7680" width="8.85546875" style="8"/>
    <col min="7681" max="7681" width="2.140625" style="8" customWidth="1"/>
    <col min="7682" max="7682" width="27.28515625" style="8" customWidth="1"/>
    <col min="7683" max="7683" width="12" style="8" customWidth="1"/>
    <col min="7684" max="7685" width="12.7109375" style="8" customWidth="1"/>
    <col min="7686" max="7688" width="11.5703125" style="8" customWidth="1"/>
    <col min="7689" max="7689" width="12.42578125" style="8" customWidth="1"/>
    <col min="7690" max="7690" width="12" style="8" customWidth="1"/>
    <col min="7691" max="7936" width="8.85546875" style="8"/>
    <col min="7937" max="7937" width="2.140625" style="8" customWidth="1"/>
    <col min="7938" max="7938" width="27.28515625" style="8" customWidth="1"/>
    <col min="7939" max="7939" width="12" style="8" customWidth="1"/>
    <col min="7940" max="7941" width="12.7109375" style="8" customWidth="1"/>
    <col min="7942" max="7944" width="11.5703125" style="8" customWidth="1"/>
    <col min="7945" max="7945" width="12.42578125" style="8" customWidth="1"/>
    <col min="7946" max="7946" width="12" style="8" customWidth="1"/>
    <col min="7947" max="8192" width="8.85546875" style="8"/>
    <col min="8193" max="8193" width="2.140625" style="8" customWidth="1"/>
    <col min="8194" max="8194" width="27.28515625" style="8" customWidth="1"/>
    <col min="8195" max="8195" width="12" style="8" customWidth="1"/>
    <col min="8196" max="8197" width="12.7109375" style="8" customWidth="1"/>
    <col min="8198" max="8200" width="11.5703125" style="8" customWidth="1"/>
    <col min="8201" max="8201" width="12.42578125" style="8" customWidth="1"/>
    <col min="8202" max="8202" width="12" style="8" customWidth="1"/>
    <col min="8203" max="8448" width="8.85546875" style="8"/>
    <col min="8449" max="8449" width="2.140625" style="8" customWidth="1"/>
    <col min="8450" max="8450" width="27.28515625" style="8" customWidth="1"/>
    <col min="8451" max="8451" width="12" style="8" customWidth="1"/>
    <col min="8452" max="8453" width="12.7109375" style="8" customWidth="1"/>
    <col min="8454" max="8456" width="11.5703125" style="8" customWidth="1"/>
    <col min="8457" max="8457" width="12.42578125" style="8" customWidth="1"/>
    <col min="8458" max="8458" width="12" style="8" customWidth="1"/>
    <col min="8459" max="8704" width="8.85546875" style="8"/>
    <col min="8705" max="8705" width="2.140625" style="8" customWidth="1"/>
    <col min="8706" max="8706" width="27.28515625" style="8" customWidth="1"/>
    <col min="8707" max="8707" width="12" style="8" customWidth="1"/>
    <col min="8708" max="8709" width="12.7109375" style="8" customWidth="1"/>
    <col min="8710" max="8712" width="11.5703125" style="8" customWidth="1"/>
    <col min="8713" max="8713" width="12.42578125" style="8" customWidth="1"/>
    <col min="8714" max="8714" width="12" style="8" customWidth="1"/>
    <col min="8715" max="8960" width="8.85546875" style="8"/>
    <col min="8961" max="8961" width="2.140625" style="8" customWidth="1"/>
    <col min="8962" max="8962" width="27.28515625" style="8" customWidth="1"/>
    <col min="8963" max="8963" width="12" style="8" customWidth="1"/>
    <col min="8964" max="8965" width="12.7109375" style="8" customWidth="1"/>
    <col min="8966" max="8968" width="11.5703125" style="8" customWidth="1"/>
    <col min="8969" max="8969" width="12.42578125" style="8" customWidth="1"/>
    <col min="8970" max="8970" width="12" style="8" customWidth="1"/>
    <col min="8971" max="9216" width="8.85546875" style="8"/>
    <col min="9217" max="9217" width="2.140625" style="8" customWidth="1"/>
    <col min="9218" max="9218" width="27.28515625" style="8" customWidth="1"/>
    <col min="9219" max="9219" width="12" style="8" customWidth="1"/>
    <col min="9220" max="9221" width="12.7109375" style="8" customWidth="1"/>
    <col min="9222" max="9224" width="11.5703125" style="8" customWidth="1"/>
    <col min="9225" max="9225" width="12.42578125" style="8" customWidth="1"/>
    <col min="9226" max="9226" width="12" style="8" customWidth="1"/>
    <col min="9227" max="9472" width="8.85546875" style="8"/>
    <col min="9473" max="9473" width="2.140625" style="8" customWidth="1"/>
    <col min="9474" max="9474" width="27.28515625" style="8" customWidth="1"/>
    <col min="9475" max="9475" width="12" style="8" customWidth="1"/>
    <col min="9476" max="9477" width="12.7109375" style="8" customWidth="1"/>
    <col min="9478" max="9480" width="11.5703125" style="8" customWidth="1"/>
    <col min="9481" max="9481" width="12.42578125" style="8" customWidth="1"/>
    <col min="9482" max="9482" width="12" style="8" customWidth="1"/>
    <col min="9483" max="9728" width="8.85546875" style="8"/>
    <col min="9729" max="9729" width="2.140625" style="8" customWidth="1"/>
    <col min="9730" max="9730" width="27.28515625" style="8" customWidth="1"/>
    <col min="9731" max="9731" width="12" style="8" customWidth="1"/>
    <col min="9732" max="9733" width="12.7109375" style="8" customWidth="1"/>
    <col min="9734" max="9736" width="11.5703125" style="8" customWidth="1"/>
    <col min="9737" max="9737" width="12.42578125" style="8" customWidth="1"/>
    <col min="9738" max="9738" width="12" style="8" customWidth="1"/>
    <col min="9739" max="9984" width="8.85546875" style="8"/>
    <col min="9985" max="9985" width="2.140625" style="8" customWidth="1"/>
    <col min="9986" max="9986" width="27.28515625" style="8" customWidth="1"/>
    <col min="9987" max="9987" width="12" style="8" customWidth="1"/>
    <col min="9988" max="9989" width="12.7109375" style="8" customWidth="1"/>
    <col min="9990" max="9992" width="11.5703125" style="8" customWidth="1"/>
    <col min="9993" max="9993" width="12.42578125" style="8" customWidth="1"/>
    <col min="9994" max="9994" width="12" style="8" customWidth="1"/>
    <col min="9995" max="10240" width="8.85546875" style="8"/>
    <col min="10241" max="10241" width="2.140625" style="8" customWidth="1"/>
    <col min="10242" max="10242" width="27.28515625" style="8" customWidth="1"/>
    <col min="10243" max="10243" width="12" style="8" customWidth="1"/>
    <col min="10244" max="10245" width="12.7109375" style="8" customWidth="1"/>
    <col min="10246" max="10248" width="11.5703125" style="8" customWidth="1"/>
    <col min="10249" max="10249" width="12.42578125" style="8" customWidth="1"/>
    <col min="10250" max="10250" width="12" style="8" customWidth="1"/>
    <col min="10251" max="10496" width="8.85546875" style="8"/>
    <col min="10497" max="10497" width="2.140625" style="8" customWidth="1"/>
    <col min="10498" max="10498" width="27.28515625" style="8" customWidth="1"/>
    <col min="10499" max="10499" width="12" style="8" customWidth="1"/>
    <col min="10500" max="10501" width="12.7109375" style="8" customWidth="1"/>
    <col min="10502" max="10504" width="11.5703125" style="8" customWidth="1"/>
    <col min="10505" max="10505" width="12.42578125" style="8" customWidth="1"/>
    <col min="10506" max="10506" width="12" style="8" customWidth="1"/>
    <col min="10507" max="10752" width="8.85546875" style="8"/>
    <col min="10753" max="10753" width="2.140625" style="8" customWidth="1"/>
    <col min="10754" max="10754" width="27.28515625" style="8" customWidth="1"/>
    <col min="10755" max="10755" width="12" style="8" customWidth="1"/>
    <col min="10756" max="10757" width="12.7109375" style="8" customWidth="1"/>
    <col min="10758" max="10760" width="11.5703125" style="8" customWidth="1"/>
    <col min="10761" max="10761" width="12.42578125" style="8" customWidth="1"/>
    <col min="10762" max="10762" width="12" style="8" customWidth="1"/>
    <col min="10763" max="11008" width="8.85546875" style="8"/>
    <col min="11009" max="11009" width="2.140625" style="8" customWidth="1"/>
    <col min="11010" max="11010" width="27.28515625" style="8" customWidth="1"/>
    <col min="11011" max="11011" width="12" style="8" customWidth="1"/>
    <col min="11012" max="11013" width="12.7109375" style="8" customWidth="1"/>
    <col min="11014" max="11016" width="11.5703125" style="8" customWidth="1"/>
    <col min="11017" max="11017" width="12.42578125" style="8" customWidth="1"/>
    <col min="11018" max="11018" width="12" style="8" customWidth="1"/>
    <col min="11019" max="11264" width="8.85546875" style="8"/>
    <col min="11265" max="11265" width="2.140625" style="8" customWidth="1"/>
    <col min="11266" max="11266" width="27.28515625" style="8" customWidth="1"/>
    <col min="11267" max="11267" width="12" style="8" customWidth="1"/>
    <col min="11268" max="11269" width="12.7109375" style="8" customWidth="1"/>
    <col min="11270" max="11272" width="11.5703125" style="8" customWidth="1"/>
    <col min="11273" max="11273" width="12.42578125" style="8" customWidth="1"/>
    <col min="11274" max="11274" width="12" style="8" customWidth="1"/>
    <col min="11275" max="11520" width="8.85546875" style="8"/>
    <col min="11521" max="11521" width="2.140625" style="8" customWidth="1"/>
    <col min="11522" max="11522" width="27.28515625" style="8" customWidth="1"/>
    <col min="11523" max="11523" width="12" style="8" customWidth="1"/>
    <col min="11524" max="11525" width="12.7109375" style="8" customWidth="1"/>
    <col min="11526" max="11528" width="11.5703125" style="8" customWidth="1"/>
    <col min="11529" max="11529" width="12.42578125" style="8" customWidth="1"/>
    <col min="11530" max="11530" width="12" style="8" customWidth="1"/>
    <col min="11531" max="11776" width="8.85546875" style="8"/>
    <col min="11777" max="11777" width="2.140625" style="8" customWidth="1"/>
    <col min="11778" max="11778" width="27.28515625" style="8" customWidth="1"/>
    <col min="11779" max="11779" width="12" style="8" customWidth="1"/>
    <col min="11780" max="11781" width="12.7109375" style="8" customWidth="1"/>
    <col min="11782" max="11784" width="11.5703125" style="8" customWidth="1"/>
    <col min="11785" max="11785" width="12.42578125" style="8" customWidth="1"/>
    <col min="11786" max="11786" width="12" style="8" customWidth="1"/>
    <col min="11787" max="12032" width="8.85546875" style="8"/>
    <col min="12033" max="12033" width="2.140625" style="8" customWidth="1"/>
    <col min="12034" max="12034" width="27.28515625" style="8" customWidth="1"/>
    <col min="12035" max="12035" width="12" style="8" customWidth="1"/>
    <col min="12036" max="12037" width="12.7109375" style="8" customWidth="1"/>
    <col min="12038" max="12040" width="11.5703125" style="8" customWidth="1"/>
    <col min="12041" max="12041" width="12.42578125" style="8" customWidth="1"/>
    <col min="12042" max="12042" width="12" style="8" customWidth="1"/>
    <col min="12043" max="12288" width="8.85546875" style="8"/>
    <col min="12289" max="12289" width="2.140625" style="8" customWidth="1"/>
    <col min="12290" max="12290" width="27.28515625" style="8" customWidth="1"/>
    <col min="12291" max="12291" width="12" style="8" customWidth="1"/>
    <col min="12292" max="12293" width="12.7109375" style="8" customWidth="1"/>
    <col min="12294" max="12296" width="11.5703125" style="8" customWidth="1"/>
    <col min="12297" max="12297" width="12.42578125" style="8" customWidth="1"/>
    <col min="12298" max="12298" width="12" style="8" customWidth="1"/>
    <col min="12299" max="12544" width="8.85546875" style="8"/>
    <col min="12545" max="12545" width="2.140625" style="8" customWidth="1"/>
    <col min="12546" max="12546" width="27.28515625" style="8" customWidth="1"/>
    <col min="12547" max="12547" width="12" style="8" customWidth="1"/>
    <col min="12548" max="12549" width="12.7109375" style="8" customWidth="1"/>
    <col min="12550" max="12552" width="11.5703125" style="8" customWidth="1"/>
    <col min="12553" max="12553" width="12.42578125" style="8" customWidth="1"/>
    <col min="12554" max="12554" width="12" style="8" customWidth="1"/>
    <col min="12555" max="12800" width="8.85546875" style="8"/>
    <col min="12801" max="12801" width="2.140625" style="8" customWidth="1"/>
    <col min="12802" max="12802" width="27.28515625" style="8" customWidth="1"/>
    <col min="12803" max="12803" width="12" style="8" customWidth="1"/>
    <col min="12804" max="12805" width="12.7109375" style="8" customWidth="1"/>
    <col min="12806" max="12808" width="11.5703125" style="8" customWidth="1"/>
    <col min="12809" max="12809" width="12.42578125" style="8" customWidth="1"/>
    <col min="12810" max="12810" width="12" style="8" customWidth="1"/>
    <col min="12811" max="13056" width="8.85546875" style="8"/>
    <col min="13057" max="13057" width="2.140625" style="8" customWidth="1"/>
    <col min="13058" max="13058" width="27.28515625" style="8" customWidth="1"/>
    <col min="13059" max="13059" width="12" style="8" customWidth="1"/>
    <col min="13060" max="13061" width="12.7109375" style="8" customWidth="1"/>
    <col min="13062" max="13064" width="11.5703125" style="8" customWidth="1"/>
    <col min="13065" max="13065" width="12.42578125" style="8" customWidth="1"/>
    <col min="13066" max="13066" width="12" style="8" customWidth="1"/>
    <col min="13067" max="13312" width="8.85546875" style="8"/>
    <col min="13313" max="13313" width="2.140625" style="8" customWidth="1"/>
    <col min="13314" max="13314" width="27.28515625" style="8" customWidth="1"/>
    <col min="13315" max="13315" width="12" style="8" customWidth="1"/>
    <col min="13316" max="13317" width="12.7109375" style="8" customWidth="1"/>
    <col min="13318" max="13320" width="11.5703125" style="8" customWidth="1"/>
    <col min="13321" max="13321" width="12.42578125" style="8" customWidth="1"/>
    <col min="13322" max="13322" width="12" style="8" customWidth="1"/>
    <col min="13323" max="13568" width="8.85546875" style="8"/>
    <col min="13569" max="13569" width="2.140625" style="8" customWidth="1"/>
    <col min="13570" max="13570" width="27.28515625" style="8" customWidth="1"/>
    <col min="13571" max="13571" width="12" style="8" customWidth="1"/>
    <col min="13572" max="13573" width="12.7109375" style="8" customWidth="1"/>
    <col min="13574" max="13576" width="11.5703125" style="8" customWidth="1"/>
    <col min="13577" max="13577" width="12.42578125" style="8" customWidth="1"/>
    <col min="13578" max="13578" width="12" style="8" customWidth="1"/>
    <col min="13579" max="13824" width="8.85546875" style="8"/>
    <col min="13825" max="13825" width="2.140625" style="8" customWidth="1"/>
    <col min="13826" max="13826" width="27.28515625" style="8" customWidth="1"/>
    <col min="13827" max="13827" width="12" style="8" customWidth="1"/>
    <col min="13828" max="13829" width="12.7109375" style="8" customWidth="1"/>
    <col min="13830" max="13832" width="11.5703125" style="8" customWidth="1"/>
    <col min="13833" max="13833" width="12.42578125" style="8" customWidth="1"/>
    <col min="13834" max="13834" width="12" style="8" customWidth="1"/>
    <col min="13835" max="14080" width="8.85546875" style="8"/>
    <col min="14081" max="14081" width="2.140625" style="8" customWidth="1"/>
    <col min="14082" max="14082" width="27.28515625" style="8" customWidth="1"/>
    <col min="14083" max="14083" width="12" style="8" customWidth="1"/>
    <col min="14084" max="14085" width="12.7109375" style="8" customWidth="1"/>
    <col min="14086" max="14088" width="11.5703125" style="8" customWidth="1"/>
    <col min="14089" max="14089" width="12.42578125" style="8" customWidth="1"/>
    <col min="14090" max="14090" width="12" style="8" customWidth="1"/>
    <col min="14091" max="14336" width="8.85546875" style="8"/>
    <col min="14337" max="14337" width="2.140625" style="8" customWidth="1"/>
    <col min="14338" max="14338" width="27.28515625" style="8" customWidth="1"/>
    <col min="14339" max="14339" width="12" style="8" customWidth="1"/>
    <col min="14340" max="14341" width="12.7109375" style="8" customWidth="1"/>
    <col min="14342" max="14344" width="11.5703125" style="8" customWidth="1"/>
    <col min="14345" max="14345" width="12.42578125" style="8" customWidth="1"/>
    <col min="14346" max="14346" width="12" style="8" customWidth="1"/>
    <col min="14347" max="14592" width="8.85546875" style="8"/>
    <col min="14593" max="14593" width="2.140625" style="8" customWidth="1"/>
    <col min="14594" max="14594" width="27.28515625" style="8" customWidth="1"/>
    <col min="14595" max="14595" width="12" style="8" customWidth="1"/>
    <col min="14596" max="14597" width="12.7109375" style="8" customWidth="1"/>
    <col min="14598" max="14600" width="11.5703125" style="8" customWidth="1"/>
    <col min="14601" max="14601" width="12.42578125" style="8" customWidth="1"/>
    <col min="14602" max="14602" width="12" style="8" customWidth="1"/>
    <col min="14603" max="14848" width="8.85546875" style="8"/>
    <col min="14849" max="14849" width="2.140625" style="8" customWidth="1"/>
    <col min="14850" max="14850" width="27.28515625" style="8" customWidth="1"/>
    <col min="14851" max="14851" width="12" style="8" customWidth="1"/>
    <col min="14852" max="14853" width="12.7109375" style="8" customWidth="1"/>
    <col min="14854" max="14856" width="11.5703125" style="8" customWidth="1"/>
    <col min="14857" max="14857" width="12.42578125" style="8" customWidth="1"/>
    <col min="14858" max="14858" width="12" style="8" customWidth="1"/>
    <col min="14859" max="15104" width="8.85546875" style="8"/>
    <col min="15105" max="15105" width="2.140625" style="8" customWidth="1"/>
    <col min="15106" max="15106" width="27.28515625" style="8" customWidth="1"/>
    <col min="15107" max="15107" width="12" style="8" customWidth="1"/>
    <col min="15108" max="15109" width="12.7109375" style="8" customWidth="1"/>
    <col min="15110" max="15112" width="11.5703125" style="8" customWidth="1"/>
    <col min="15113" max="15113" width="12.42578125" style="8" customWidth="1"/>
    <col min="15114" max="15114" width="12" style="8" customWidth="1"/>
    <col min="15115" max="15360" width="8.85546875" style="8"/>
    <col min="15361" max="15361" width="2.140625" style="8" customWidth="1"/>
    <col min="15362" max="15362" width="27.28515625" style="8" customWidth="1"/>
    <col min="15363" max="15363" width="12" style="8" customWidth="1"/>
    <col min="15364" max="15365" width="12.7109375" style="8" customWidth="1"/>
    <col min="15366" max="15368" width="11.5703125" style="8" customWidth="1"/>
    <col min="15369" max="15369" width="12.42578125" style="8" customWidth="1"/>
    <col min="15370" max="15370" width="12" style="8" customWidth="1"/>
    <col min="15371" max="15616" width="8.85546875" style="8"/>
    <col min="15617" max="15617" width="2.140625" style="8" customWidth="1"/>
    <col min="15618" max="15618" width="27.28515625" style="8" customWidth="1"/>
    <col min="15619" max="15619" width="12" style="8" customWidth="1"/>
    <col min="15620" max="15621" width="12.7109375" style="8" customWidth="1"/>
    <col min="15622" max="15624" width="11.5703125" style="8" customWidth="1"/>
    <col min="15625" max="15625" width="12.42578125" style="8" customWidth="1"/>
    <col min="15626" max="15626" width="12" style="8" customWidth="1"/>
    <col min="15627" max="15872" width="8.85546875" style="8"/>
    <col min="15873" max="15873" width="2.140625" style="8" customWidth="1"/>
    <col min="15874" max="15874" width="27.28515625" style="8" customWidth="1"/>
    <col min="15875" max="15875" width="12" style="8" customWidth="1"/>
    <col min="15876" max="15877" width="12.7109375" style="8" customWidth="1"/>
    <col min="15878" max="15880" width="11.5703125" style="8" customWidth="1"/>
    <col min="15881" max="15881" width="12.42578125" style="8" customWidth="1"/>
    <col min="15882" max="15882" width="12" style="8" customWidth="1"/>
    <col min="15883" max="16128" width="8.85546875" style="8"/>
    <col min="16129" max="16129" width="2.140625" style="8" customWidth="1"/>
    <col min="16130" max="16130" width="27.28515625" style="8" customWidth="1"/>
    <col min="16131" max="16131" width="12" style="8" customWidth="1"/>
    <col min="16132" max="16133" width="12.7109375" style="8" customWidth="1"/>
    <col min="16134" max="16136" width="11.5703125" style="8" customWidth="1"/>
    <col min="16137" max="16137" width="12.42578125" style="8" customWidth="1"/>
    <col min="16138" max="16138" width="12" style="8" customWidth="1"/>
    <col min="16139" max="16384" width="8.85546875" style="8"/>
  </cols>
  <sheetData>
    <row r="1" spans="1:10" ht="13.5" thickBot="1" x14ac:dyDescent="0.25"/>
    <row r="2" spans="1:10" ht="23.45" customHeight="1" x14ac:dyDescent="0.2">
      <c r="B2" s="333" t="s">
        <v>11</v>
      </c>
      <c r="C2" s="334"/>
      <c r="D2" s="334"/>
      <c r="E2" s="334"/>
      <c r="F2" s="334"/>
      <c r="G2" s="334"/>
      <c r="H2" s="334"/>
      <c r="I2" s="334"/>
      <c r="J2" s="334"/>
    </row>
    <row r="3" spans="1:10" ht="57" thickBot="1" x14ac:dyDescent="0.25">
      <c r="A3" s="2"/>
      <c r="B3" s="9" t="s">
        <v>12</v>
      </c>
      <c r="C3" s="10" t="s">
        <v>13</v>
      </c>
      <c r="D3" s="11" t="s">
        <v>14</v>
      </c>
      <c r="E3" s="12" t="s">
        <v>13</v>
      </c>
      <c r="F3" s="13" t="s">
        <v>15</v>
      </c>
      <c r="G3" s="14" t="s">
        <v>16</v>
      </c>
      <c r="H3" s="11" t="s">
        <v>17</v>
      </c>
      <c r="I3" s="13" t="s">
        <v>18</v>
      </c>
      <c r="J3" s="10" t="s">
        <v>19</v>
      </c>
    </row>
    <row r="4" spans="1:10" ht="15" customHeight="1" thickTop="1" thickBot="1" x14ac:dyDescent="0.25">
      <c r="B4" s="15" t="s">
        <v>20</v>
      </c>
      <c r="C4" s="16">
        <f>IF(E4&gt;0,SUM(E4),SUM(D4))</f>
        <v>59597.75</v>
      </c>
      <c r="D4" s="17">
        <v>59597.75</v>
      </c>
      <c r="E4" s="18">
        <f>H4*G4</f>
        <v>0</v>
      </c>
      <c r="F4" s="19"/>
      <c r="G4" s="20">
        <v>1.1704118999999999</v>
      </c>
      <c r="H4" s="21"/>
      <c r="I4" s="19"/>
      <c r="J4" s="22"/>
    </row>
    <row r="5" spans="1:10" ht="15" customHeight="1" x14ac:dyDescent="0.2">
      <c r="B5" s="23" t="s">
        <v>21</v>
      </c>
      <c r="C5" s="24">
        <f>C4</f>
        <v>59597.75</v>
      </c>
      <c r="D5" s="25">
        <f>C5</f>
        <v>59597.75</v>
      </c>
      <c r="E5" s="26">
        <f>D5</f>
        <v>59597.75</v>
      </c>
      <c r="F5" s="27">
        <v>0.85440000000000005</v>
      </c>
      <c r="G5" s="28"/>
      <c r="H5" s="29">
        <f>E5*F5</f>
        <v>50920.317600000002</v>
      </c>
      <c r="I5" s="27">
        <v>0.14560000000000001</v>
      </c>
      <c r="J5" s="30">
        <f>E5*I5</f>
        <v>8677.4323999999997</v>
      </c>
    </row>
    <row r="6" spans="1:10" ht="15" customHeight="1" thickBot="1" x14ac:dyDescent="0.25">
      <c r="B6" s="31" t="s">
        <v>22</v>
      </c>
      <c r="C6" s="32"/>
      <c r="D6" s="33"/>
      <c r="E6" s="26"/>
      <c r="F6" s="34"/>
      <c r="G6" s="28"/>
      <c r="H6" s="35"/>
      <c r="I6" s="34"/>
      <c r="J6" s="36"/>
    </row>
    <row r="7" spans="1:10" ht="15" customHeight="1" thickTop="1" thickBot="1" x14ac:dyDescent="0.25">
      <c r="B7" s="37" t="s">
        <v>23</v>
      </c>
      <c r="C7" s="16">
        <f>IF(E7&gt;0,SUM(E7),SUM(D7))</f>
        <v>0</v>
      </c>
      <c r="D7" s="17"/>
      <c r="E7" s="18">
        <f>H7*G7</f>
        <v>0</v>
      </c>
      <c r="F7" s="19"/>
      <c r="G7" s="38">
        <v>1.11111</v>
      </c>
      <c r="H7" s="21"/>
      <c r="I7" s="19"/>
      <c r="J7" s="22"/>
    </row>
    <row r="8" spans="1:10" ht="15" customHeight="1" x14ac:dyDescent="0.2">
      <c r="B8" s="39" t="s">
        <v>24</v>
      </c>
      <c r="C8" s="40">
        <f>C7</f>
        <v>0</v>
      </c>
      <c r="D8" s="25">
        <f>C8</f>
        <v>0</v>
      </c>
      <c r="E8" s="26">
        <f>D8</f>
        <v>0</v>
      </c>
      <c r="F8" s="27">
        <v>0.9</v>
      </c>
      <c r="G8" s="28"/>
      <c r="H8" s="41">
        <f>E8*F8</f>
        <v>0</v>
      </c>
      <c r="I8" s="27">
        <v>0.1</v>
      </c>
      <c r="J8" s="42">
        <f>E8*I8</f>
        <v>0</v>
      </c>
    </row>
    <row r="9" spans="1:10" ht="15" customHeight="1" thickBot="1" x14ac:dyDescent="0.25">
      <c r="B9" s="43" t="s">
        <v>25</v>
      </c>
      <c r="C9" s="32"/>
      <c r="D9" s="33"/>
      <c r="E9" s="26"/>
      <c r="F9" s="34"/>
      <c r="G9" s="28"/>
      <c r="H9" s="35"/>
      <c r="I9" s="34"/>
      <c r="J9" s="36"/>
    </row>
    <row r="10" spans="1:10" ht="24" thickTop="1" thickBot="1" x14ac:dyDescent="0.25">
      <c r="B10" s="44" t="s">
        <v>26</v>
      </c>
      <c r="C10" s="16">
        <f>IF(E10&gt;0,SUM(E10),SUM(D10))</f>
        <v>0</v>
      </c>
      <c r="D10" s="17"/>
      <c r="E10" s="18">
        <f>H10*G10</f>
        <v>0</v>
      </c>
      <c r="F10" s="19"/>
      <c r="G10" s="20">
        <v>1.25</v>
      </c>
      <c r="H10" s="21"/>
      <c r="I10" s="19"/>
      <c r="J10" s="22"/>
    </row>
    <row r="11" spans="1:10" ht="15" customHeight="1" x14ac:dyDescent="0.2">
      <c r="B11" s="45" t="s">
        <v>27</v>
      </c>
      <c r="C11" s="46">
        <f>C10</f>
        <v>0</v>
      </c>
      <c r="D11" s="25">
        <f>C11</f>
        <v>0</v>
      </c>
      <c r="E11" s="26">
        <f>D11</f>
        <v>0</v>
      </c>
      <c r="F11" s="27">
        <v>0.8</v>
      </c>
      <c r="G11" s="28"/>
      <c r="H11" s="47">
        <f>E11*F11</f>
        <v>0</v>
      </c>
      <c r="I11" s="27">
        <v>0.2</v>
      </c>
      <c r="J11" s="48">
        <f>E11*I11</f>
        <v>0</v>
      </c>
    </row>
    <row r="12" spans="1:10" ht="15" customHeight="1" thickBot="1" x14ac:dyDescent="0.25">
      <c r="B12" s="49" t="s">
        <v>28</v>
      </c>
      <c r="C12" s="32"/>
      <c r="D12" s="33"/>
      <c r="E12" s="26"/>
      <c r="F12" s="34"/>
      <c r="G12" s="28"/>
      <c r="H12" s="35"/>
      <c r="I12" s="34"/>
      <c r="J12" s="36"/>
    </row>
    <row r="13" spans="1:10" ht="15" customHeight="1" thickTop="1" thickBot="1" x14ac:dyDescent="0.25">
      <c r="B13" s="37" t="s">
        <v>29</v>
      </c>
      <c r="C13" s="16">
        <f>IF(E13&gt;0,SUM(E13),SUM(D13))</f>
        <v>0</v>
      </c>
      <c r="D13" s="17"/>
      <c r="E13" s="18">
        <f>H13*G13</f>
        <v>0</v>
      </c>
      <c r="F13" s="19"/>
      <c r="G13" s="38">
        <v>1.0794473</v>
      </c>
      <c r="H13" s="21"/>
      <c r="I13" s="19"/>
      <c r="J13" s="22"/>
    </row>
    <row r="14" spans="1:10" ht="15" customHeight="1" thickBot="1" x14ac:dyDescent="0.25">
      <c r="B14" s="50"/>
      <c r="C14" s="40">
        <f>C13</f>
        <v>0</v>
      </c>
      <c r="D14" s="51">
        <f>C14</f>
        <v>0</v>
      </c>
      <c r="E14" s="26">
        <f>D14</f>
        <v>0</v>
      </c>
      <c r="F14" s="27">
        <v>0.9264</v>
      </c>
      <c r="G14" s="28"/>
      <c r="H14" s="41">
        <f>E14*F14</f>
        <v>0</v>
      </c>
      <c r="I14" s="27">
        <v>7.3599999999999999E-2</v>
      </c>
      <c r="J14" s="42">
        <f>E14*I14</f>
        <v>0</v>
      </c>
    </row>
    <row r="15" spans="1:10" ht="15" customHeight="1" thickTop="1" thickBot="1" x14ac:dyDescent="0.25">
      <c r="B15" s="52" t="s">
        <v>30</v>
      </c>
      <c r="C15" s="16">
        <f>IF(E15&gt;0,SUM(E15),SUM(D15))</f>
        <v>0</v>
      </c>
      <c r="D15" s="17"/>
      <c r="E15" s="18">
        <f>H15*G15</f>
        <v>0</v>
      </c>
      <c r="F15" s="19"/>
      <c r="G15" s="20">
        <v>1.3333326999999999</v>
      </c>
      <c r="H15" s="21"/>
      <c r="I15" s="19"/>
      <c r="J15" s="22"/>
    </row>
    <row r="16" spans="1:10" ht="15" customHeight="1" thickBot="1" x14ac:dyDescent="0.25">
      <c r="B16" s="53"/>
      <c r="C16" s="54">
        <f>C15</f>
        <v>0</v>
      </c>
      <c r="D16" s="25">
        <f>C16</f>
        <v>0</v>
      </c>
      <c r="E16" s="55">
        <f>D16</f>
        <v>0</v>
      </c>
      <c r="F16" s="56">
        <v>0.75</v>
      </c>
      <c r="G16" s="57"/>
      <c r="H16" s="58">
        <f>E16*F16</f>
        <v>0</v>
      </c>
      <c r="I16" s="56">
        <v>0.25</v>
      </c>
      <c r="J16" s="59">
        <f>E16*I16</f>
        <v>0</v>
      </c>
    </row>
    <row r="17" spans="2:10" ht="15" customHeight="1" thickBot="1" x14ac:dyDescent="0.25">
      <c r="B17" s="335" t="s">
        <v>31</v>
      </c>
      <c r="C17" s="336"/>
      <c r="D17" s="336"/>
      <c r="E17" s="336"/>
      <c r="F17" s="336"/>
      <c r="G17" s="336"/>
      <c r="H17" s="336"/>
      <c r="I17" s="336"/>
      <c r="J17" s="337"/>
    </row>
    <row r="18" spans="2:10" ht="15" customHeight="1" thickTop="1" thickBot="1" x14ac:dyDescent="0.25">
      <c r="B18" s="60" t="s">
        <v>32</v>
      </c>
      <c r="C18" s="16">
        <f>IF(E18&gt;0,SUM(E18),SUM(D18))</f>
        <v>0</v>
      </c>
      <c r="D18" s="17"/>
      <c r="E18" s="18">
        <f>H18*G18</f>
        <v>0</v>
      </c>
      <c r="F18" s="19"/>
      <c r="G18" s="61">
        <v>1.2048192</v>
      </c>
      <c r="H18" s="21"/>
      <c r="I18" s="19"/>
      <c r="J18" s="22"/>
    </row>
    <row r="19" spans="2:10" ht="15" customHeight="1" thickBot="1" x14ac:dyDescent="0.25">
      <c r="B19" s="62" t="s">
        <v>33</v>
      </c>
      <c r="C19" s="63">
        <f>C18</f>
        <v>0</v>
      </c>
      <c r="D19" s="51">
        <f>C19</f>
        <v>0</v>
      </c>
      <c r="E19" s="26">
        <f>D19</f>
        <v>0</v>
      </c>
      <c r="F19" s="27">
        <v>0.83</v>
      </c>
      <c r="G19" s="64"/>
      <c r="H19" s="65">
        <f>E19*F19</f>
        <v>0</v>
      </c>
      <c r="I19" s="27">
        <v>0.17</v>
      </c>
      <c r="J19" s="66">
        <f>E19*I19</f>
        <v>0</v>
      </c>
    </row>
    <row r="20" spans="2:10" ht="15" customHeight="1" thickTop="1" thickBot="1" x14ac:dyDescent="0.25">
      <c r="B20" s="67" t="s">
        <v>34</v>
      </c>
      <c r="C20" s="16">
        <f>IF(E20&gt;0,SUM(E20),SUM(D20))</f>
        <v>0</v>
      </c>
      <c r="D20" s="17"/>
      <c r="E20" s="18">
        <f>H20*G20</f>
        <v>0</v>
      </c>
      <c r="F20" s="19"/>
      <c r="G20" s="20">
        <v>1.25</v>
      </c>
      <c r="H20" s="21"/>
      <c r="I20" s="19"/>
      <c r="J20" s="22"/>
    </row>
    <row r="21" spans="2:10" ht="15" customHeight="1" x14ac:dyDescent="0.2">
      <c r="B21" s="68" t="s">
        <v>35</v>
      </c>
      <c r="C21" s="69">
        <f>C20</f>
        <v>0</v>
      </c>
      <c r="D21" s="51">
        <f>C21</f>
        <v>0</v>
      </c>
      <c r="E21" s="26">
        <f>D21</f>
        <v>0</v>
      </c>
      <c r="F21" s="27">
        <v>0.8</v>
      </c>
      <c r="G21" s="28"/>
      <c r="H21" s="70">
        <f>E21*F21</f>
        <v>0</v>
      </c>
      <c r="I21" s="27">
        <v>0.2</v>
      </c>
      <c r="J21" s="71">
        <f>E21*I21</f>
        <v>0</v>
      </c>
    </row>
    <row r="22" spans="2:10" ht="15" customHeight="1" x14ac:dyDescent="0.2">
      <c r="B22" s="72" t="s">
        <v>36</v>
      </c>
      <c r="C22" s="32"/>
      <c r="D22" s="73"/>
      <c r="E22" s="26"/>
      <c r="F22" s="34"/>
      <c r="G22" s="28"/>
      <c r="H22" s="35"/>
      <c r="I22" s="34"/>
      <c r="J22" s="36"/>
    </row>
    <row r="23" spans="2:10" ht="15" customHeight="1" thickBot="1" x14ac:dyDescent="0.25">
      <c r="B23" s="74" t="s">
        <v>37</v>
      </c>
      <c r="C23" s="32"/>
      <c r="D23" s="73"/>
      <c r="E23" s="55"/>
      <c r="F23" s="75"/>
      <c r="G23" s="57"/>
      <c r="H23" s="76"/>
      <c r="I23" s="75"/>
      <c r="J23" s="77"/>
    </row>
    <row r="24" spans="2:10" ht="15" customHeight="1" thickTop="1" thickBot="1" x14ac:dyDescent="0.25">
      <c r="B24" s="67" t="s">
        <v>38</v>
      </c>
      <c r="C24" s="16">
        <f>IF(E24&gt;0,SUM(E24),SUM(D24))</f>
        <v>0</v>
      </c>
      <c r="D24" s="17"/>
      <c r="E24" s="18">
        <f>H24*G24</f>
        <v>0</v>
      </c>
      <c r="F24" s="19"/>
      <c r="G24" s="78">
        <v>2</v>
      </c>
      <c r="H24" s="21"/>
      <c r="I24" s="19"/>
      <c r="J24" s="22"/>
    </row>
    <row r="25" spans="2:10" ht="15" customHeight="1" thickBot="1" x14ac:dyDescent="0.25">
      <c r="B25" s="74"/>
      <c r="C25" s="69">
        <f>C24</f>
        <v>0</v>
      </c>
      <c r="D25" s="51">
        <f>C25</f>
        <v>0</v>
      </c>
      <c r="E25" s="26">
        <f>D25</f>
        <v>0</v>
      </c>
      <c r="F25" s="27">
        <v>0.5</v>
      </c>
      <c r="G25" s="28"/>
      <c r="H25" s="70">
        <f>E25*F25</f>
        <v>0</v>
      </c>
      <c r="I25" s="27">
        <v>0.5</v>
      </c>
      <c r="J25" s="71">
        <f>E25*I25</f>
        <v>0</v>
      </c>
    </row>
    <row r="26" spans="2:10" ht="15" customHeight="1" thickTop="1" thickBot="1" x14ac:dyDescent="0.25">
      <c r="B26" s="68" t="s">
        <v>39</v>
      </c>
      <c r="C26" s="16">
        <f>IF(E26&gt;0,SUM(E26),SUM(D26))</f>
        <v>0</v>
      </c>
      <c r="D26" s="17"/>
      <c r="E26" s="18">
        <f>H26*G26</f>
        <v>0</v>
      </c>
      <c r="F26" s="19"/>
      <c r="G26" s="78">
        <v>1</v>
      </c>
      <c r="H26" s="21"/>
      <c r="I26" s="19"/>
      <c r="J26" s="22"/>
    </row>
    <row r="27" spans="2:10" ht="15" customHeight="1" thickBot="1" x14ac:dyDescent="0.25">
      <c r="B27" s="68"/>
      <c r="C27" s="69">
        <f>C26</f>
        <v>0</v>
      </c>
      <c r="D27" s="51">
        <f>C27</f>
        <v>0</v>
      </c>
      <c r="E27" s="26">
        <f>D27</f>
        <v>0</v>
      </c>
      <c r="F27" s="27">
        <v>1</v>
      </c>
      <c r="G27" s="28"/>
      <c r="H27" s="70">
        <f>E27*F27</f>
        <v>0</v>
      </c>
      <c r="I27" s="27">
        <v>0</v>
      </c>
      <c r="J27" s="71">
        <f>E27*I27</f>
        <v>0</v>
      </c>
    </row>
    <row r="28" spans="2:10" ht="15" customHeight="1" thickBot="1" x14ac:dyDescent="0.25">
      <c r="B28" s="335" t="s">
        <v>40</v>
      </c>
      <c r="C28" s="336"/>
      <c r="D28" s="336"/>
      <c r="E28" s="336"/>
      <c r="F28" s="336"/>
      <c r="G28" s="336"/>
      <c r="H28" s="336"/>
      <c r="I28" s="336"/>
      <c r="J28" s="337"/>
    </row>
    <row r="29" spans="2:10" ht="15" customHeight="1" thickTop="1" thickBot="1" x14ac:dyDescent="0.25">
      <c r="B29" s="79" t="s">
        <v>41</v>
      </c>
      <c r="C29" s="16">
        <f>IF(E29&gt;0,SUM(E29),SUM(D29))</f>
        <v>0</v>
      </c>
      <c r="D29" s="17"/>
      <c r="E29" s="18">
        <f>H29*G29</f>
        <v>0</v>
      </c>
      <c r="F29" s="19"/>
      <c r="G29" s="78">
        <v>1</v>
      </c>
      <c r="H29" s="21"/>
      <c r="I29" s="19"/>
      <c r="J29" s="22"/>
    </row>
    <row r="30" spans="2:10" ht="15" customHeight="1" thickBot="1" x14ac:dyDescent="0.25">
      <c r="B30" s="80" t="s">
        <v>42</v>
      </c>
      <c r="C30" s="81">
        <f>C29</f>
        <v>0</v>
      </c>
      <c r="D30" s="51">
        <f>C30</f>
        <v>0</v>
      </c>
      <c r="E30" s="26">
        <f>D30</f>
        <v>0</v>
      </c>
      <c r="F30" s="27">
        <v>1</v>
      </c>
      <c r="G30" s="28"/>
      <c r="H30" s="82">
        <f>E30*F30</f>
        <v>0</v>
      </c>
      <c r="I30" s="27">
        <v>0</v>
      </c>
      <c r="J30" s="83">
        <f>E30*I30</f>
        <v>0</v>
      </c>
    </row>
    <row r="31" spans="2:10" ht="15" customHeight="1" thickBot="1" x14ac:dyDescent="0.25">
      <c r="B31" s="84" t="s">
        <v>43</v>
      </c>
      <c r="C31" s="338" t="s">
        <v>44</v>
      </c>
      <c r="D31" s="339"/>
      <c r="E31" s="339"/>
      <c r="F31" s="339"/>
      <c r="G31" s="339"/>
      <c r="H31" s="339"/>
      <c r="I31" s="339"/>
      <c r="J31" s="340"/>
    </row>
  </sheetData>
  <sheetProtection selectLockedCells="1"/>
  <mergeCells count="4">
    <mergeCell ref="B2:J2"/>
    <mergeCell ref="B17:J17"/>
    <mergeCell ref="B28:J28"/>
    <mergeCell ref="C31:J31"/>
  </mergeCells>
  <pageMargins left="0.5" right="0.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301B-DAEA-428D-AD31-EBFDC8B9154F}">
  <sheetPr>
    <pageSetUpPr fitToPage="1"/>
  </sheetPr>
  <dimension ref="A1:AM289"/>
  <sheetViews>
    <sheetView showGridLines="0" zoomScaleNormal="100" workbookViewId="0">
      <selection activeCell="C31" sqref="C31:U31"/>
    </sheetView>
  </sheetViews>
  <sheetFormatPr defaultColWidth="8.85546875" defaultRowHeight="30" customHeight="1" x14ac:dyDescent="0.25"/>
  <cols>
    <col min="1" max="1" width="3.7109375" style="175" customWidth="1"/>
    <col min="2" max="2" width="2" style="175" customWidth="1"/>
    <col min="3" max="3" width="8.28515625" style="176" customWidth="1"/>
    <col min="4" max="4" width="7.42578125" style="176" customWidth="1"/>
    <col min="5" max="5" width="7.28515625" style="176" customWidth="1"/>
    <col min="6" max="6" width="11.7109375" style="177" customWidth="1"/>
    <col min="7" max="8" width="14.7109375" style="177" customWidth="1"/>
    <col min="9" max="9" width="1.42578125" style="177" customWidth="1"/>
    <col min="10" max="10" width="14.7109375" style="176" customWidth="1"/>
    <col min="11" max="12" width="7" style="176" customWidth="1"/>
    <col min="13" max="13" width="1.42578125" style="177" customWidth="1"/>
    <col min="14" max="15" width="14.7109375" style="177" customWidth="1"/>
    <col min="16" max="16" width="1.42578125" style="176" customWidth="1"/>
    <col min="17" max="17" width="14.7109375" style="176" customWidth="1"/>
    <col min="18" max="18" width="1.42578125" style="176" customWidth="1"/>
    <col min="19" max="19" width="14.7109375" style="177" customWidth="1"/>
    <col min="20" max="20" width="1.42578125" style="178" customWidth="1"/>
    <col min="21" max="21" width="14.7109375" style="178" customWidth="1"/>
    <col min="22" max="22" width="2" style="179" customWidth="1"/>
    <col min="23" max="23" width="14.7109375" style="180" bestFit="1" customWidth="1"/>
    <col min="24" max="24" width="13.7109375" style="180" customWidth="1"/>
    <col min="25" max="25" width="14.7109375" style="181" bestFit="1" customWidth="1"/>
    <col min="26" max="26" width="14.5703125" style="181" customWidth="1"/>
    <col min="27" max="27" width="13.7109375" style="181" bestFit="1" customWidth="1"/>
    <col min="28" max="28" width="13.7109375" style="181" customWidth="1"/>
    <col min="29" max="29" width="14.7109375" style="181" customWidth="1"/>
    <col min="30" max="30" width="17.7109375" style="182" customWidth="1"/>
    <col min="31" max="33" width="17.7109375" style="175" customWidth="1"/>
    <col min="34" max="36" width="17.7109375" style="178" customWidth="1"/>
    <col min="37" max="39" width="3.42578125" style="178" customWidth="1"/>
    <col min="40" max="16384" width="8.85546875" style="175"/>
  </cols>
  <sheetData>
    <row r="1" spans="2:25" ht="12" customHeight="1" x14ac:dyDescent="0.25"/>
    <row r="2" spans="2:25" ht="61.9" customHeight="1" x14ac:dyDescent="0.25">
      <c r="B2" s="183"/>
      <c r="C2" s="328" t="s">
        <v>113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184"/>
    </row>
    <row r="3" spans="2:25" ht="22.15" customHeight="1" x14ac:dyDescent="0.25">
      <c r="B3" s="183"/>
      <c r="C3" s="271" t="s">
        <v>69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184"/>
      <c r="W3" s="192"/>
      <c r="X3" s="192"/>
      <c r="Y3" s="193"/>
    </row>
    <row r="4" spans="2:25" ht="20.45" customHeight="1" x14ac:dyDescent="0.25">
      <c r="B4" s="183"/>
      <c r="C4" s="247"/>
      <c r="D4" s="246"/>
      <c r="E4" s="234" t="s">
        <v>45</v>
      </c>
      <c r="F4" s="329"/>
      <c r="G4" s="329"/>
      <c r="H4" s="329"/>
      <c r="I4" s="329"/>
      <c r="J4" s="329"/>
      <c r="K4" s="329"/>
      <c r="L4" s="329"/>
      <c r="M4" s="195"/>
      <c r="N4" s="234" t="s">
        <v>56</v>
      </c>
      <c r="O4" s="330"/>
      <c r="P4" s="330"/>
      <c r="Q4" s="330"/>
      <c r="R4" s="330"/>
      <c r="S4" s="330"/>
      <c r="T4" s="330"/>
      <c r="U4" s="330"/>
      <c r="V4" s="184"/>
    </row>
    <row r="5" spans="2:25" ht="20.45" customHeight="1" x14ac:dyDescent="0.25">
      <c r="B5" s="183"/>
      <c r="C5" s="247"/>
      <c r="D5" s="247"/>
      <c r="E5" s="234" t="s">
        <v>54</v>
      </c>
      <c r="F5" s="325"/>
      <c r="G5" s="325"/>
      <c r="H5" s="325"/>
      <c r="I5" s="325"/>
      <c r="J5" s="325"/>
      <c r="K5" s="325"/>
      <c r="L5" s="325"/>
      <c r="M5" s="195"/>
      <c r="N5" s="234" t="s">
        <v>55</v>
      </c>
      <c r="O5" s="326"/>
      <c r="P5" s="327"/>
      <c r="Q5" s="327"/>
      <c r="R5" s="327"/>
      <c r="S5" s="327"/>
      <c r="T5" s="327"/>
      <c r="U5" s="327"/>
      <c r="V5" s="184"/>
    </row>
    <row r="6" spans="2:25" ht="7.15" customHeight="1" thickBot="1" x14ac:dyDescent="0.3">
      <c r="B6" s="183"/>
      <c r="C6" s="185"/>
      <c r="D6" s="186"/>
      <c r="E6" s="186"/>
      <c r="F6" s="196"/>
      <c r="G6" s="197"/>
      <c r="H6" s="197"/>
      <c r="I6" s="198"/>
      <c r="J6" s="199"/>
      <c r="K6" s="199"/>
      <c r="L6" s="199"/>
      <c r="M6" s="183"/>
      <c r="N6" s="189"/>
      <c r="O6" s="190"/>
      <c r="P6" s="185"/>
      <c r="Q6" s="191"/>
      <c r="R6" s="185"/>
      <c r="S6" s="190"/>
      <c r="T6" s="186"/>
      <c r="U6" s="186"/>
      <c r="V6" s="184"/>
      <c r="W6" s="192"/>
      <c r="X6" s="200"/>
      <c r="Y6" s="193"/>
    </row>
    <row r="7" spans="2:25" ht="24.6" customHeight="1" thickTop="1" thickBot="1" x14ac:dyDescent="0.3">
      <c r="B7" s="183"/>
      <c r="C7" s="319" t="s">
        <v>301</v>
      </c>
      <c r="D7" s="320"/>
      <c r="E7" s="320"/>
      <c r="F7" s="320"/>
      <c r="G7" s="320"/>
      <c r="H7" s="320"/>
      <c r="I7" s="320"/>
      <c r="J7" s="320"/>
      <c r="K7" s="320"/>
      <c r="L7" s="321"/>
      <c r="M7" s="183"/>
      <c r="N7" s="322" t="s">
        <v>302</v>
      </c>
      <c r="O7" s="323"/>
      <c r="P7" s="323"/>
      <c r="Q7" s="323"/>
      <c r="R7" s="323"/>
      <c r="S7" s="323"/>
      <c r="T7" s="323"/>
      <c r="U7" s="324"/>
      <c r="V7" s="184"/>
      <c r="W7" s="192"/>
      <c r="X7" s="200"/>
      <c r="Y7" s="193"/>
    </row>
    <row r="8" spans="2:25" ht="25.15" customHeight="1" thickTop="1" x14ac:dyDescent="0.25">
      <c r="B8" s="183"/>
      <c r="C8" s="304" t="s">
        <v>71</v>
      </c>
      <c r="D8" s="305"/>
      <c r="E8" s="305"/>
      <c r="F8" s="306" t="s">
        <v>53</v>
      </c>
      <c r="G8" s="306"/>
      <c r="H8" s="306"/>
      <c r="I8" s="306"/>
      <c r="J8" s="306"/>
      <c r="K8" s="306"/>
      <c r="L8" s="307"/>
      <c r="M8" s="189"/>
      <c r="N8" s="308" t="s">
        <v>298</v>
      </c>
      <c r="O8" s="309"/>
      <c r="P8" s="310" t="s">
        <v>76</v>
      </c>
      <c r="Q8" s="310"/>
      <c r="R8" s="310"/>
      <c r="S8" s="310"/>
      <c r="T8" s="310"/>
      <c r="U8" s="311"/>
      <c r="V8" s="184"/>
      <c r="W8" s="180" t="s">
        <v>76</v>
      </c>
      <c r="X8" s="201" t="s">
        <v>61</v>
      </c>
    </row>
    <row r="9" spans="2:25" ht="25.15" customHeight="1" x14ac:dyDescent="0.25">
      <c r="B9" s="183"/>
      <c r="C9" s="253"/>
      <c r="D9" s="254"/>
      <c r="E9" s="254"/>
      <c r="F9" s="317" t="s">
        <v>309</v>
      </c>
      <c r="G9" s="317"/>
      <c r="H9" s="317"/>
      <c r="I9" s="317"/>
      <c r="J9" s="317"/>
      <c r="K9" s="317"/>
      <c r="L9" s="318"/>
      <c r="M9" s="189"/>
      <c r="N9" s="251"/>
      <c r="O9" s="255"/>
      <c r="P9" s="256"/>
      <c r="Q9" s="256"/>
      <c r="R9" s="256"/>
      <c r="S9" s="256"/>
      <c r="T9" s="256"/>
      <c r="U9" s="252"/>
      <c r="V9" s="184"/>
      <c r="X9" s="201"/>
    </row>
    <row r="10" spans="2:25" ht="25.15" customHeight="1" x14ac:dyDescent="0.25">
      <c r="B10" s="183"/>
      <c r="C10" s="313" t="s">
        <v>308</v>
      </c>
      <c r="D10" s="314"/>
      <c r="E10" s="314"/>
      <c r="F10" s="315" t="s">
        <v>310</v>
      </c>
      <c r="G10" s="315"/>
      <c r="H10" s="315"/>
      <c r="I10" s="315"/>
      <c r="J10" s="315"/>
      <c r="K10" s="315"/>
      <c r="L10" s="316"/>
      <c r="M10" s="189"/>
      <c r="N10" s="251"/>
      <c r="O10" s="255"/>
      <c r="P10" s="256"/>
      <c r="Q10" s="256"/>
      <c r="R10" s="256"/>
      <c r="S10" s="256"/>
      <c r="T10" s="256"/>
      <c r="U10" s="252"/>
      <c r="V10" s="184"/>
      <c r="X10" s="201"/>
    </row>
    <row r="11" spans="2:25" ht="25.15" customHeight="1" x14ac:dyDescent="0.25">
      <c r="B11" s="183"/>
      <c r="C11" s="278" t="s">
        <v>46</v>
      </c>
      <c r="D11" s="279"/>
      <c r="E11" s="279"/>
      <c r="F11" s="302"/>
      <c r="G11" s="302"/>
      <c r="H11" s="302"/>
      <c r="I11" s="302"/>
      <c r="J11" s="302"/>
      <c r="K11" s="302"/>
      <c r="L11" s="312"/>
      <c r="M11" s="189"/>
      <c r="N11" s="289" t="s">
        <v>50</v>
      </c>
      <c r="O11" s="290"/>
      <c r="P11" s="302"/>
      <c r="Q11" s="302"/>
      <c r="R11" s="302"/>
      <c r="S11" s="302"/>
      <c r="T11" s="302"/>
      <c r="U11" s="303"/>
      <c r="V11" s="184"/>
      <c r="W11" s="180" t="s">
        <v>80</v>
      </c>
      <c r="X11" s="201" t="s">
        <v>62</v>
      </c>
    </row>
    <row r="12" spans="2:25" ht="66.599999999999994" customHeight="1" x14ac:dyDescent="0.25">
      <c r="B12" s="183"/>
      <c r="C12" s="278" t="s">
        <v>47</v>
      </c>
      <c r="D12" s="279"/>
      <c r="E12" s="279"/>
      <c r="F12" s="297"/>
      <c r="G12" s="297"/>
      <c r="H12" s="297"/>
      <c r="I12" s="297"/>
      <c r="J12" s="297"/>
      <c r="K12" s="297"/>
      <c r="L12" s="298"/>
      <c r="M12" s="202"/>
      <c r="N12" s="289" t="s">
        <v>77</v>
      </c>
      <c r="O12" s="290"/>
      <c r="P12" s="297"/>
      <c r="Q12" s="297"/>
      <c r="R12" s="297"/>
      <c r="S12" s="297"/>
      <c r="T12" s="297"/>
      <c r="U12" s="299"/>
      <c r="V12" s="184"/>
      <c r="W12" s="180" t="s">
        <v>81</v>
      </c>
      <c r="X12" s="201" t="s">
        <v>63</v>
      </c>
    </row>
    <row r="13" spans="2:25" ht="25.15" customHeight="1" x14ac:dyDescent="0.25">
      <c r="B13" s="183"/>
      <c r="C13" s="250"/>
      <c r="D13" s="279" t="s">
        <v>57</v>
      </c>
      <c r="E13" s="279"/>
      <c r="F13" s="287"/>
      <c r="G13" s="287"/>
      <c r="H13" s="287"/>
      <c r="I13" s="287"/>
      <c r="J13" s="287"/>
      <c r="K13" s="287"/>
      <c r="L13" s="288"/>
      <c r="M13" s="189"/>
      <c r="N13" s="300" t="s">
        <v>60</v>
      </c>
      <c r="O13" s="301"/>
      <c r="P13" s="302"/>
      <c r="Q13" s="302"/>
      <c r="R13" s="302"/>
      <c r="S13" s="302"/>
      <c r="T13" s="302"/>
      <c r="U13" s="303"/>
      <c r="V13" s="184"/>
      <c r="X13" s="200" t="s">
        <v>64</v>
      </c>
    </row>
    <row r="14" spans="2:25" ht="25.15" customHeight="1" x14ac:dyDescent="0.25">
      <c r="B14" s="183"/>
      <c r="C14" s="278" t="s">
        <v>48</v>
      </c>
      <c r="D14" s="279"/>
      <c r="E14" s="279"/>
      <c r="F14" s="287"/>
      <c r="G14" s="287"/>
      <c r="H14" s="287"/>
      <c r="I14" s="287"/>
      <c r="J14" s="287"/>
      <c r="K14" s="287"/>
      <c r="L14" s="288"/>
      <c r="M14" s="189"/>
      <c r="N14" s="289" t="s">
        <v>51</v>
      </c>
      <c r="O14" s="290"/>
      <c r="P14" s="291" t="s">
        <v>58</v>
      </c>
      <c r="Q14" s="291"/>
      <c r="R14" s="291"/>
      <c r="S14" s="291"/>
      <c r="T14" s="291"/>
      <c r="U14" s="292"/>
      <c r="V14" s="184"/>
      <c r="W14" s="192"/>
      <c r="X14" s="201" t="s">
        <v>63</v>
      </c>
      <c r="Y14" s="193"/>
    </row>
    <row r="15" spans="2:25" ht="25.15" customHeight="1" thickBot="1" x14ac:dyDescent="0.3">
      <c r="B15" s="183"/>
      <c r="C15" s="278" t="s">
        <v>49</v>
      </c>
      <c r="D15" s="279"/>
      <c r="E15" s="279"/>
      <c r="F15" s="287"/>
      <c r="G15" s="287"/>
      <c r="H15" s="287"/>
      <c r="I15" s="287"/>
      <c r="J15" s="287"/>
      <c r="K15" s="287"/>
      <c r="L15" s="288"/>
      <c r="M15" s="189"/>
      <c r="N15" s="293" t="s">
        <v>52</v>
      </c>
      <c r="O15" s="294"/>
      <c r="P15" s="295" t="s">
        <v>59</v>
      </c>
      <c r="Q15" s="295"/>
      <c r="R15" s="295"/>
      <c r="S15" s="295"/>
      <c r="T15" s="295"/>
      <c r="U15" s="296"/>
      <c r="V15" s="184"/>
      <c r="W15" s="192"/>
      <c r="X15" s="200" t="s">
        <v>64</v>
      </c>
      <c r="Y15" s="193"/>
    </row>
    <row r="16" spans="2:25" ht="25.15" customHeight="1" thickTop="1" x14ac:dyDescent="0.25">
      <c r="B16" s="183"/>
      <c r="C16" s="278" t="s">
        <v>299</v>
      </c>
      <c r="D16" s="279"/>
      <c r="E16" s="279"/>
      <c r="F16" s="280"/>
      <c r="G16" s="280"/>
      <c r="H16" s="280"/>
      <c r="I16" s="280"/>
      <c r="J16" s="280"/>
      <c r="K16" s="280"/>
      <c r="L16" s="281"/>
      <c r="M16" s="189"/>
      <c r="N16" s="282"/>
      <c r="O16" s="282"/>
      <c r="P16" s="204"/>
      <c r="Q16" s="204"/>
      <c r="R16" s="204"/>
      <c r="S16" s="204"/>
      <c r="T16" s="204"/>
      <c r="U16" s="204"/>
      <c r="V16" s="184"/>
      <c r="X16" s="201" t="s">
        <v>65</v>
      </c>
    </row>
    <row r="17" spans="2:29" ht="18.600000000000001" customHeight="1" thickBot="1" x14ac:dyDescent="0.3">
      <c r="B17" s="183"/>
      <c r="C17" s="283" t="s">
        <v>68</v>
      </c>
      <c r="D17" s="284"/>
      <c r="E17" s="284"/>
      <c r="F17" s="285"/>
      <c r="G17" s="285"/>
      <c r="H17" s="285"/>
      <c r="I17" s="285"/>
      <c r="J17" s="285"/>
      <c r="K17" s="285"/>
      <c r="L17" s="286"/>
      <c r="M17" s="189"/>
      <c r="N17" s="282"/>
      <c r="O17" s="282"/>
      <c r="P17" s="204"/>
      <c r="Q17" s="204"/>
      <c r="R17" s="204"/>
      <c r="S17" s="204"/>
      <c r="T17" s="204"/>
      <c r="U17" s="204"/>
      <c r="V17" s="184"/>
      <c r="X17" s="201" t="s">
        <v>66</v>
      </c>
    </row>
    <row r="18" spans="2:29" ht="7.15" customHeight="1" thickTop="1" x14ac:dyDescent="0.25">
      <c r="B18" s="183"/>
      <c r="C18" s="185"/>
      <c r="D18" s="186"/>
      <c r="E18" s="186"/>
      <c r="F18" s="187"/>
      <c r="G18" s="186"/>
      <c r="H18" s="186"/>
      <c r="I18" s="183"/>
      <c r="J18" s="188"/>
      <c r="K18" s="188"/>
      <c r="L18" s="188"/>
      <c r="M18" s="183"/>
      <c r="N18" s="189"/>
      <c r="O18" s="190"/>
      <c r="P18" s="185"/>
      <c r="Q18" s="191"/>
      <c r="R18" s="185"/>
      <c r="S18" s="190"/>
      <c r="T18" s="186"/>
      <c r="U18" s="186"/>
      <c r="V18" s="184"/>
      <c r="W18" s="192"/>
      <c r="X18" s="200" t="s">
        <v>64</v>
      </c>
      <c r="Y18" s="193"/>
    </row>
    <row r="19" spans="2:29" ht="22.15" customHeight="1" thickBot="1" x14ac:dyDescent="0.3">
      <c r="B19" s="183"/>
      <c r="C19" s="271" t="s">
        <v>70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84"/>
      <c r="W19" s="192"/>
      <c r="X19" s="192"/>
      <c r="Y19" s="193"/>
    </row>
    <row r="20" spans="2:29" s="235" customFormat="1" ht="60.75" thickTop="1" x14ac:dyDescent="0.25">
      <c r="B20" s="236"/>
      <c r="C20" s="249" t="s">
        <v>0</v>
      </c>
      <c r="D20" s="237" t="s">
        <v>300</v>
      </c>
      <c r="E20" s="248" t="s">
        <v>303</v>
      </c>
      <c r="F20" s="238" t="s">
        <v>1</v>
      </c>
      <c r="G20" s="239" t="s">
        <v>86</v>
      </c>
      <c r="H20" s="240" t="s">
        <v>304</v>
      </c>
      <c r="I20" s="241"/>
      <c r="J20" s="242" t="s">
        <v>85</v>
      </c>
      <c r="K20" s="276" t="s">
        <v>305</v>
      </c>
      <c r="L20" s="277"/>
      <c r="M20" s="241"/>
      <c r="N20" s="242" t="s">
        <v>84</v>
      </c>
      <c r="O20" s="240" t="s">
        <v>306</v>
      </c>
      <c r="P20" s="236"/>
      <c r="Q20" s="243" t="s">
        <v>83</v>
      </c>
      <c r="R20" s="236"/>
      <c r="S20" s="240" t="s">
        <v>307</v>
      </c>
      <c r="T20" s="236"/>
      <c r="U20" s="243" t="s">
        <v>82</v>
      </c>
      <c r="V20" s="241"/>
      <c r="W20" s="244"/>
      <c r="X20" s="245" t="s">
        <v>67</v>
      </c>
    </row>
    <row r="21" spans="2:29" s="217" customFormat="1" ht="30" customHeight="1" x14ac:dyDescent="0.25">
      <c r="B21" s="205"/>
      <c r="C21" s="206"/>
      <c r="D21" s="207"/>
      <c r="E21" s="207"/>
      <c r="F21" s="208"/>
      <c r="G21" s="209">
        <v>0</v>
      </c>
      <c r="H21" s="210">
        <v>0</v>
      </c>
      <c r="I21" s="211"/>
      <c r="J21" s="212">
        <v>0</v>
      </c>
      <c r="K21" s="258">
        <v>0</v>
      </c>
      <c r="L21" s="259">
        <v>999000000</v>
      </c>
      <c r="M21" s="211"/>
      <c r="N21" s="212">
        <v>0</v>
      </c>
      <c r="O21" s="210">
        <v>0</v>
      </c>
      <c r="P21" s="213"/>
      <c r="Q21" s="214">
        <f t="shared" ref="Q21:Q26" si="0">SUM(G21+J21+N21)</f>
        <v>0</v>
      </c>
      <c r="R21" s="213"/>
      <c r="S21" s="215">
        <f t="shared" ref="S21:S26" si="1">H21+K21+O21</f>
        <v>0</v>
      </c>
      <c r="T21" s="213"/>
      <c r="U21" s="214">
        <f t="shared" ref="U21:U26" si="2">SUM(Q21+S21)</f>
        <v>0</v>
      </c>
      <c r="V21" s="216"/>
      <c r="W21" s="192"/>
      <c r="X21" s="201"/>
      <c r="Y21" s="193"/>
      <c r="Z21" s="179"/>
      <c r="AA21" s="179"/>
      <c r="AB21" s="179"/>
      <c r="AC21" s="179"/>
    </row>
    <row r="22" spans="2:29" s="217" customFormat="1" ht="30" customHeight="1" x14ac:dyDescent="0.25">
      <c r="B22" s="205"/>
      <c r="C22" s="206"/>
      <c r="D22" s="207"/>
      <c r="E22" s="207"/>
      <c r="F22" s="208"/>
      <c r="G22" s="209">
        <v>0</v>
      </c>
      <c r="H22" s="210">
        <v>0</v>
      </c>
      <c r="I22" s="211"/>
      <c r="J22" s="212">
        <v>0</v>
      </c>
      <c r="K22" s="258">
        <v>0</v>
      </c>
      <c r="L22" s="259">
        <v>999000000</v>
      </c>
      <c r="M22" s="211"/>
      <c r="N22" s="212">
        <v>0</v>
      </c>
      <c r="O22" s="210">
        <v>0</v>
      </c>
      <c r="P22" s="213"/>
      <c r="Q22" s="214">
        <f t="shared" si="0"/>
        <v>0</v>
      </c>
      <c r="R22" s="213"/>
      <c r="S22" s="215">
        <f t="shared" si="1"/>
        <v>0</v>
      </c>
      <c r="T22" s="213"/>
      <c r="U22" s="214">
        <f t="shared" si="2"/>
        <v>0</v>
      </c>
      <c r="V22" s="216"/>
      <c r="W22" s="192"/>
      <c r="X22" s="201"/>
      <c r="Y22" s="193"/>
      <c r="Z22" s="179"/>
      <c r="AA22" s="179"/>
      <c r="AB22" s="179"/>
      <c r="AC22" s="179"/>
    </row>
    <row r="23" spans="2:29" s="217" customFormat="1" ht="30" customHeight="1" x14ac:dyDescent="0.25">
      <c r="B23" s="205"/>
      <c r="C23" s="206"/>
      <c r="D23" s="207"/>
      <c r="E23" s="207"/>
      <c r="F23" s="208"/>
      <c r="G23" s="209">
        <v>0</v>
      </c>
      <c r="H23" s="210">
        <v>0</v>
      </c>
      <c r="I23" s="211"/>
      <c r="J23" s="212">
        <v>0</v>
      </c>
      <c r="K23" s="258">
        <v>0</v>
      </c>
      <c r="L23" s="259">
        <v>999000000</v>
      </c>
      <c r="M23" s="211"/>
      <c r="N23" s="212">
        <v>0</v>
      </c>
      <c r="O23" s="210">
        <v>0</v>
      </c>
      <c r="P23" s="213"/>
      <c r="Q23" s="214">
        <f t="shared" si="0"/>
        <v>0</v>
      </c>
      <c r="R23" s="213"/>
      <c r="S23" s="215">
        <f t="shared" si="1"/>
        <v>0</v>
      </c>
      <c r="T23" s="213"/>
      <c r="U23" s="214">
        <f t="shared" si="2"/>
        <v>0</v>
      </c>
      <c r="V23" s="216"/>
      <c r="W23" s="192"/>
      <c r="X23" s="201"/>
      <c r="Y23" s="193"/>
      <c r="Z23" s="179"/>
      <c r="AA23" s="179"/>
      <c r="AB23" s="179"/>
      <c r="AC23" s="179"/>
    </row>
    <row r="24" spans="2:29" s="217" customFormat="1" ht="30" customHeight="1" x14ac:dyDescent="0.25">
      <c r="B24" s="205"/>
      <c r="C24" s="206"/>
      <c r="D24" s="207"/>
      <c r="E24" s="207"/>
      <c r="F24" s="208"/>
      <c r="G24" s="209">
        <v>0</v>
      </c>
      <c r="H24" s="210">
        <v>0</v>
      </c>
      <c r="I24" s="211"/>
      <c r="J24" s="212">
        <v>0</v>
      </c>
      <c r="K24" s="258">
        <v>0</v>
      </c>
      <c r="L24" s="259">
        <v>999000000</v>
      </c>
      <c r="M24" s="211"/>
      <c r="N24" s="212">
        <v>0</v>
      </c>
      <c r="O24" s="210">
        <v>0</v>
      </c>
      <c r="P24" s="213"/>
      <c r="Q24" s="214">
        <f t="shared" si="0"/>
        <v>0</v>
      </c>
      <c r="R24" s="213"/>
      <c r="S24" s="215">
        <f t="shared" si="1"/>
        <v>0</v>
      </c>
      <c r="T24" s="213"/>
      <c r="U24" s="214">
        <f t="shared" si="2"/>
        <v>0</v>
      </c>
      <c r="V24" s="216"/>
      <c r="W24" s="192"/>
      <c r="X24" s="201"/>
      <c r="Y24" s="193"/>
      <c r="Z24" s="179"/>
      <c r="AA24" s="179"/>
      <c r="AB24" s="179"/>
      <c r="AC24" s="179"/>
    </row>
    <row r="25" spans="2:29" s="217" customFormat="1" ht="30" customHeight="1" x14ac:dyDescent="0.25">
      <c r="B25" s="205"/>
      <c r="C25" s="206"/>
      <c r="D25" s="207"/>
      <c r="E25" s="207"/>
      <c r="F25" s="208"/>
      <c r="G25" s="209">
        <v>0</v>
      </c>
      <c r="H25" s="210">
        <v>0</v>
      </c>
      <c r="I25" s="211"/>
      <c r="J25" s="212">
        <v>0</v>
      </c>
      <c r="K25" s="258">
        <v>0</v>
      </c>
      <c r="L25" s="259">
        <v>999000000</v>
      </c>
      <c r="M25" s="211"/>
      <c r="N25" s="212">
        <v>0</v>
      </c>
      <c r="O25" s="210">
        <v>0</v>
      </c>
      <c r="P25" s="213"/>
      <c r="Q25" s="214">
        <f t="shared" si="0"/>
        <v>0</v>
      </c>
      <c r="R25" s="213"/>
      <c r="S25" s="215">
        <f t="shared" si="1"/>
        <v>0</v>
      </c>
      <c r="T25" s="213"/>
      <c r="U25" s="214">
        <f t="shared" si="2"/>
        <v>0</v>
      </c>
      <c r="V25" s="216"/>
      <c r="W25" s="192"/>
      <c r="X25" s="201"/>
      <c r="Y25" s="193"/>
      <c r="Z25" s="179"/>
      <c r="AA25" s="179"/>
      <c r="AB25" s="179"/>
      <c r="AC25" s="179"/>
    </row>
    <row r="26" spans="2:29" s="217" customFormat="1" ht="30" customHeight="1" thickBot="1" x14ac:dyDescent="0.3">
      <c r="B26" s="205"/>
      <c r="C26" s="206"/>
      <c r="D26" s="207"/>
      <c r="E26" s="207"/>
      <c r="F26" s="208"/>
      <c r="G26" s="209">
        <v>0</v>
      </c>
      <c r="H26" s="221">
        <v>0</v>
      </c>
      <c r="I26" s="211"/>
      <c r="J26" s="212">
        <v>0</v>
      </c>
      <c r="K26" s="263">
        <v>0</v>
      </c>
      <c r="L26" s="264"/>
      <c r="M26" s="211"/>
      <c r="N26" s="212">
        <v>0</v>
      </c>
      <c r="O26" s="221">
        <v>0</v>
      </c>
      <c r="P26" s="213"/>
      <c r="Q26" s="214">
        <f t="shared" si="0"/>
        <v>0</v>
      </c>
      <c r="R26" s="213"/>
      <c r="S26" s="222">
        <f t="shared" si="1"/>
        <v>0</v>
      </c>
      <c r="T26" s="213"/>
      <c r="U26" s="214">
        <f t="shared" si="2"/>
        <v>0</v>
      </c>
      <c r="V26" s="216"/>
      <c r="W26" s="192"/>
      <c r="X26" s="218"/>
      <c r="Y26" s="193"/>
      <c r="Z26" s="179"/>
      <c r="AA26" s="179"/>
      <c r="AB26" s="179"/>
      <c r="AC26" s="179"/>
    </row>
    <row r="27" spans="2:29" ht="10.15" customHeight="1" thickTop="1" thickBot="1" x14ac:dyDescent="0.3">
      <c r="B27" s="183"/>
      <c r="C27" s="185"/>
      <c r="D27" s="186"/>
      <c r="E27" s="186"/>
      <c r="F27" s="187"/>
      <c r="G27" s="186"/>
      <c r="H27" s="186"/>
      <c r="I27" s="183"/>
      <c r="J27" s="188"/>
      <c r="K27" s="188"/>
      <c r="L27" s="188"/>
      <c r="M27" s="183"/>
      <c r="N27" s="189"/>
      <c r="O27" s="190"/>
      <c r="P27" s="185"/>
      <c r="Q27" s="191"/>
      <c r="R27" s="185"/>
      <c r="S27" s="190"/>
      <c r="T27" s="186"/>
      <c r="U27" s="186"/>
      <c r="V27" s="184"/>
      <c r="W27" s="192"/>
      <c r="Y27" s="193"/>
    </row>
    <row r="28" spans="2:29" s="217" customFormat="1" ht="25.15" customHeight="1" thickTop="1" thickBot="1" x14ac:dyDescent="0.3">
      <c r="B28" s="205"/>
      <c r="C28" s="265" t="s">
        <v>79</v>
      </c>
      <c r="D28" s="266"/>
      <c r="E28" s="266"/>
      <c r="F28" s="267"/>
      <c r="G28" s="233">
        <f>SUM(G21:G26)</f>
        <v>0</v>
      </c>
      <c r="H28" s="223">
        <f>SUM(H21:H26)</f>
        <v>0</v>
      </c>
      <c r="I28" s="211"/>
      <c r="J28" s="224">
        <f>SUM(J21:J26)</f>
        <v>0</v>
      </c>
      <c r="K28" s="268">
        <f>SUM(K21:K26)</f>
        <v>0</v>
      </c>
      <c r="L28" s="269">
        <f>SUM(L21:L26)</f>
        <v>4995000000</v>
      </c>
      <c r="M28" s="211"/>
      <c r="N28" s="224">
        <f>SUM(N21:N26)</f>
        <v>0</v>
      </c>
      <c r="O28" s="223">
        <f>SUM(O21:O26)</f>
        <v>0</v>
      </c>
      <c r="P28" s="219"/>
      <c r="Q28" s="214">
        <f>SUM(Q21:Q26)</f>
        <v>0</v>
      </c>
      <c r="R28" s="219"/>
      <c r="S28" s="225">
        <f>SUM(S21:S26)</f>
        <v>0</v>
      </c>
      <c r="T28" s="220"/>
      <c r="U28" s="226">
        <f>SUM(U21:U26)</f>
        <v>0</v>
      </c>
      <c r="V28" s="216"/>
      <c r="W28" s="192"/>
      <c r="X28" s="218"/>
      <c r="Y28" s="193"/>
      <c r="Z28" s="179"/>
      <c r="AA28" s="179"/>
      <c r="AB28" s="179"/>
      <c r="AC28" s="179"/>
    </row>
    <row r="29" spans="2:29" ht="13.9" customHeight="1" thickTop="1" x14ac:dyDescent="0.25">
      <c r="B29" s="183"/>
      <c r="C29" s="185"/>
      <c r="D29" s="186"/>
      <c r="E29" s="186"/>
      <c r="F29" s="187"/>
      <c r="G29" s="186"/>
      <c r="H29" s="186"/>
      <c r="I29" s="183"/>
      <c r="J29" s="188"/>
      <c r="K29" s="188"/>
      <c r="L29" s="188"/>
      <c r="M29" s="183"/>
      <c r="N29" s="189"/>
      <c r="O29" s="190"/>
      <c r="P29" s="185"/>
      <c r="Q29" s="191"/>
      <c r="R29" s="185"/>
      <c r="S29" s="190"/>
      <c r="T29" s="186"/>
      <c r="U29" s="186"/>
      <c r="V29" s="184"/>
      <c r="W29" s="192"/>
      <c r="Y29" s="193"/>
    </row>
    <row r="30" spans="2:29" ht="37.9" customHeight="1" x14ac:dyDescent="0.25">
      <c r="B30" s="183"/>
      <c r="C30" s="270" t="s">
        <v>72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184"/>
      <c r="W30" s="192"/>
      <c r="Y30" s="193"/>
    </row>
    <row r="31" spans="2:29" s="179" customFormat="1" ht="124.9" customHeight="1" x14ac:dyDescent="0.25">
      <c r="B31" s="227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4"/>
      <c r="V31" s="228"/>
      <c r="W31" s="192"/>
      <c r="X31" s="192"/>
      <c r="Y31" s="193"/>
    </row>
    <row r="32" spans="2:29" ht="13.9" customHeight="1" x14ac:dyDescent="0.25">
      <c r="B32" s="183"/>
      <c r="C32" s="185"/>
      <c r="D32" s="186"/>
      <c r="E32" s="186"/>
      <c r="F32" s="187"/>
      <c r="G32" s="186"/>
      <c r="H32" s="186"/>
      <c r="I32" s="183"/>
      <c r="J32" s="188"/>
      <c r="K32" s="188"/>
      <c r="L32" s="188"/>
      <c r="M32" s="183"/>
      <c r="N32" s="189"/>
      <c r="O32" s="190"/>
      <c r="P32" s="185"/>
      <c r="Q32" s="191"/>
      <c r="R32" s="185"/>
      <c r="S32" s="190"/>
      <c r="T32" s="186"/>
      <c r="U32" s="186"/>
      <c r="V32" s="184"/>
      <c r="W32" s="192"/>
      <c r="X32" s="192"/>
      <c r="Y32" s="193"/>
    </row>
    <row r="33" spans="1:25" ht="37.9" customHeight="1" x14ac:dyDescent="0.25">
      <c r="A33" s="176"/>
      <c r="B33" s="183"/>
      <c r="C33" s="275" t="s">
        <v>73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184"/>
      <c r="W33" s="192"/>
      <c r="X33" s="192"/>
      <c r="Y33" s="193"/>
    </row>
    <row r="34" spans="1:25" s="179" customFormat="1" ht="124.9" customHeight="1" x14ac:dyDescent="0.25">
      <c r="B34" s="227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4"/>
      <c r="V34" s="228"/>
      <c r="W34" s="192"/>
      <c r="X34" s="192"/>
      <c r="Y34" s="193"/>
    </row>
    <row r="35" spans="1:25" ht="13.9" customHeight="1" x14ac:dyDescent="0.25">
      <c r="B35" s="183"/>
      <c r="C35" s="185"/>
      <c r="D35" s="186"/>
      <c r="E35" s="186"/>
      <c r="F35" s="187"/>
      <c r="G35" s="186"/>
      <c r="H35" s="186"/>
      <c r="I35" s="183"/>
      <c r="J35" s="188"/>
      <c r="K35" s="188"/>
      <c r="L35" s="188"/>
      <c r="M35" s="183"/>
      <c r="N35" s="189"/>
      <c r="O35" s="190"/>
      <c r="P35" s="185"/>
      <c r="Q35" s="191"/>
      <c r="R35" s="185"/>
      <c r="S35" s="190"/>
      <c r="T35" s="186"/>
      <c r="U35" s="186"/>
      <c r="V35" s="184"/>
      <c r="W35" s="192"/>
      <c r="X35" s="192"/>
      <c r="Y35" s="193"/>
    </row>
    <row r="36" spans="1:25" ht="37.9" customHeight="1" x14ac:dyDescent="0.25">
      <c r="A36" s="176"/>
      <c r="B36" s="183"/>
      <c r="C36" s="275" t="s">
        <v>78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184"/>
      <c r="W36" s="192"/>
      <c r="X36" s="192"/>
      <c r="Y36" s="193"/>
    </row>
    <row r="37" spans="1:25" s="179" customFormat="1" ht="124.9" customHeight="1" x14ac:dyDescent="0.25">
      <c r="B37" s="227"/>
      <c r="C37" s="260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2"/>
      <c r="V37" s="228"/>
      <c r="W37" s="192"/>
      <c r="X37" s="192"/>
      <c r="Y37" s="193"/>
    </row>
    <row r="38" spans="1:25" ht="11.45" customHeight="1" x14ac:dyDescent="0.25">
      <c r="B38" s="183"/>
      <c r="C38" s="229"/>
      <c r="D38" s="229"/>
      <c r="E38" s="229"/>
      <c r="F38" s="189"/>
      <c r="G38" s="189"/>
      <c r="H38" s="189"/>
      <c r="I38" s="189"/>
      <c r="J38" s="229"/>
      <c r="K38" s="229"/>
      <c r="L38" s="229"/>
      <c r="M38" s="189"/>
      <c r="N38" s="189"/>
      <c r="O38" s="189"/>
      <c r="P38" s="229"/>
      <c r="Q38" s="229"/>
      <c r="R38" s="229"/>
      <c r="S38" s="189"/>
      <c r="T38" s="230"/>
      <c r="U38" s="230"/>
      <c r="V38" s="184"/>
    </row>
    <row r="86" spans="2:39" s="176" customFormat="1" ht="30" customHeight="1" x14ac:dyDescent="0.25">
      <c r="B86" s="175"/>
      <c r="F86" s="177"/>
      <c r="G86" s="231"/>
      <c r="H86" s="231"/>
      <c r="I86" s="177"/>
      <c r="J86" s="232"/>
      <c r="K86" s="232"/>
      <c r="L86" s="232"/>
      <c r="M86" s="177"/>
      <c r="N86" s="177"/>
      <c r="O86" s="177"/>
      <c r="Q86" s="231"/>
      <c r="S86" s="177"/>
      <c r="T86" s="178"/>
      <c r="U86" s="178"/>
      <c r="V86" s="179"/>
      <c r="W86" s="180"/>
      <c r="X86" s="180"/>
      <c r="Y86" s="181"/>
      <c r="Z86" s="181"/>
      <c r="AA86" s="181"/>
      <c r="AB86" s="181"/>
      <c r="AC86" s="181"/>
      <c r="AD86" s="182"/>
      <c r="AE86" s="175"/>
      <c r="AF86" s="175"/>
      <c r="AG86" s="175"/>
      <c r="AH86" s="178"/>
      <c r="AI86" s="178"/>
      <c r="AJ86" s="178"/>
      <c r="AK86" s="178"/>
      <c r="AL86" s="178"/>
      <c r="AM86" s="178"/>
    </row>
    <row r="89" spans="2:39" s="176" customFormat="1" ht="30" customHeight="1" x14ac:dyDescent="0.25">
      <c r="B89" s="175"/>
      <c r="F89" s="177"/>
      <c r="G89" s="231"/>
      <c r="H89" s="231"/>
      <c r="I89" s="177"/>
      <c r="J89" s="232"/>
      <c r="K89" s="232"/>
      <c r="L89" s="232"/>
      <c r="M89" s="177"/>
      <c r="N89" s="177"/>
      <c r="O89" s="177"/>
      <c r="Q89" s="231"/>
      <c r="S89" s="177"/>
      <c r="T89" s="178"/>
      <c r="U89" s="178"/>
      <c r="V89" s="179"/>
      <c r="W89" s="180"/>
      <c r="X89" s="180"/>
      <c r="Y89" s="181"/>
      <c r="Z89" s="181"/>
      <c r="AA89" s="181"/>
      <c r="AB89" s="181"/>
      <c r="AC89" s="181"/>
      <c r="AD89" s="182"/>
      <c r="AE89" s="175"/>
      <c r="AF89" s="175"/>
      <c r="AG89" s="175"/>
      <c r="AH89" s="178"/>
      <c r="AI89" s="178"/>
      <c r="AJ89" s="178"/>
      <c r="AK89" s="178"/>
      <c r="AL89" s="178"/>
      <c r="AM89" s="178"/>
    </row>
    <row r="90" spans="2:39" s="176" customFormat="1" ht="30" customHeight="1" x14ac:dyDescent="0.25">
      <c r="B90" s="175"/>
      <c r="F90" s="177"/>
      <c r="G90" s="231"/>
      <c r="H90" s="231"/>
      <c r="I90" s="177"/>
      <c r="J90" s="232"/>
      <c r="K90" s="232"/>
      <c r="L90" s="232"/>
      <c r="M90" s="177"/>
      <c r="N90" s="177"/>
      <c r="O90" s="177"/>
      <c r="Q90" s="231"/>
      <c r="S90" s="177"/>
      <c r="T90" s="178"/>
      <c r="U90" s="178"/>
      <c r="V90" s="179"/>
      <c r="W90" s="180"/>
      <c r="X90" s="180"/>
      <c r="Y90" s="181"/>
      <c r="Z90" s="181"/>
      <c r="AA90" s="181"/>
      <c r="AB90" s="181"/>
      <c r="AC90" s="181"/>
      <c r="AD90" s="182"/>
      <c r="AE90" s="175"/>
      <c r="AF90" s="175"/>
      <c r="AG90" s="175"/>
      <c r="AH90" s="178"/>
      <c r="AI90" s="178"/>
      <c r="AJ90" s="178"/>
      <c r="AK90" s="178"/>
      <c r="AL90" s="178"/>
      <c r="AM90" s="178"/>
    </row>
    <row r="91" spans="2:39" s="176" customFormat="1" ht="30" customHeight="1" x14ac:dyDescent="0.25">
      <c r="B91" s="175"/>
      <c r="F91" s="177"/>
      <c r="G91" s="231"/>
      <c r="H91" s="231"/>
      <c r="I91" s="177"/>
      <c r="J91" s="232"/>
      <c r="K91" s="232"/>
      <c r="L91" s="232"/>
      <c r="M91" s="177"/>
      <c r="N91" s="177"/>
      <c r="O91" s="177"/>
      <c r="Q91" s="231"/>
      <c r="S91" s="177"/>
      <c r="T91" s="178"/>
      <c r="U91" s="178"/>
      <c r="V91" s="179"/>
      <c r="W91" s="180"/>
      <c r="X91" s="180"/>
      <c r="Y91" s="181"/>
      <c r="Z91" s="181"/>
      <c r="AA91" s="181"/>
      <c r="AB91" s="181"/>
      <c r="AC91" s="181"/>
      <c r="AD91" s="182"/>
      <c r="AE91" s="175"/>
      <c r="AF91" s="175"/>
      <c r="AG91" s="175"/>
      <c r="AH91" s="178"/>
      <c r="AI91" s="178"/>
      <c r="AJ91" s="178"/>
      <c r="AK91" s="178"/>
      <c r="AL91" s="178"/>
      <c r="AM91" s="178"/>
    </row>
    <row r="92" spans="2:39" s="176" customFormat="1" ht="30" customHeight="1" x14ac:dyDescent="0.25">
      <c r="B92" s="175"/>
      <c r="F92" s="177"/>
      <c r="G92" s="231"/>
      <c r="H92" s="231"/>
      <c r="I92" s="177"/>
      <c r="J92" s="232"/>
      <c r="K92" s="232"/>
      <c r="L92" s="232"/>
      <c r="M92" s="177"/>
      <c r="N92" s="177"/>
      <c r="O92" s="177"/>
      <c r="Q92" s="231"/>
      <c r="S92" s="177"/>
      <c r="T92" s="178"/>
      <c r="U92" s="178"/>
      <c r="V92" s="179"/>
      <c r="W92" s="180"/>
      <c r="X92" s="180"/>
      <c r="Y92" s="181"/>
      <c r="Z92" s="181"/>
      <c r="AA92" s="181"/>
      <c r="AB92" s="181"/>
      <c r="AC92" s="181"/>
      <c r="AD92" s="182"/>
      <c r="AE92" s="175"/>
      <c r="AF92" s="175"/>
      <c r="AG92" s="175"/>
      <c r="AH92" s="178"/>
      <c r="AI92" s="178"/>
      <c r="AJ92" s="178"/>
      <c r="AK92" s="178"/>
      <c r="AL92" s="178"/>
      <c r="AM92" s="178"/>
    </row>
    <row r="93" spans="2:39" s="176" customFormat="1" ht="30" customHeight="1" x14ac:dyDescent="0.25">
      <c r="B93" s="175"/>
      <c r="F93" s="177"/>
      <c r="G93" s="231"/>
      <c r="H93" s="231"/>
      <c r="I93" s="177"/>
      <c r="J93" s="232"/>
      <c r="K93" s="232"/>
      <c r="L93" s="232"/>
      <c r="M93" s="177"/>
      <c r="N93" s="177"/>
      <c r="O93" s="177"/>
      <c r="Q93" s="231"/>
      <c r="S93" s="177"/>
      <c r="T93" s="178"/>
      <c r="U93" s="178"/>
      <c r="V93" s="179"/>
      <c r="W93" s="180"/>
      <c r="X93" s="180"/>
      <c r="Y93" s="181"/>
      <c r="Z93" s="181"/>
      <c r="AA93" s="181"/>
      <c r="AB93" s="181"/>
      <c r="AC93" s="181"/>
      <c r="AD93" s="182"/>
      <c r="AE93" s="175"/>
      <c r="AF93" s="175"/>
      <c r="AG93" s="175"/>
      <c r="AH93" s="178"/>
      <c r="AI93" s="178"/>
      <c r="AJ93" s="178"/>
      <c r="AK93" s="178"/>
      <c r="AL93" s="178"/>
      <c r="AM93" s="178"/>
    </row>
    <row r="96" spans="2:39" s="176" customFormat="1" ht="30" customHeight="1" x14ac:dyDescent="0.25">
      <c r="B96" s="175"/>
      <c r="F96" s="177"/>
      <c r="G96" s="231"/>
      <c r="H96" s="231"/>
      <c r="I96" s="177"/>
      <c r="J96" s="232"/>
      <c r="K96" s="232"/>
      <c r="L96" s="232"/>
      <c r="M96" s="177"/>
      <c r="N96" s="177"/>
      <c r="O96" s="177"/>
      <c r="Q96" s="231"/>
      <c r="S96" s="177"/>
      <c r="T96" s="178"/>
      <c r="U96" s="178"/>
      <c r="V96" s="179"/>
      <c r="W96" s="180"/>
      <c r="X96" s="180"/>
      <c r="Y96" s="181"/>
      <c r="Z96" s="181"/>
      <c r="AA96" s="181"/>
      <c r="AB96" s="181"/>
      <c r="AC96" s="181"/>
      <c r="AD96" s="182"/>
      <c r="AE96" s="175"/>
      <c r="AF96" s="175"/>
      <c r="AG96" s="175"/>
      <c r="AH96" s="178"/>
      <c r="AI96" s="178"/>
      <c r="AJ96" s="178"/>
      <c r="AK96" s="178"/>
      <c r="AL96" s="178"/>
      <c r="AM96" s="178"/>
    </row>
    <row r="98" spans="2:39" s="176" customFormat="1" ht="30" customHeight="1" x14ac:dyDescent="0.25">
      <c r="B98" s="175"/>
      <c r="F98" s="177"/>
      <c r="G98" s="231"/>
      <c r="H98" s="231"/>
      <c r="I98" s="177"/>
      <c r="J98" s="232"/>
      <c r="K98" s="232"/>
      <c r="L98" s="232"/>
      <c r="M98" s="177"/>
      <c r="N98" s="177"/>
      <c r="O98" s="177"/>
      <c r="Q98" s="231"/>
      <c r="S98" s="177"/>
      <c r="T98" s="178"/>
      <c r="U98" s="178"/>
      <c r="V98" s="179"/>
      <c r="W98" s="180"/>
      <c r="X98" s="180"/>
      <c r="Y98" s="181"/>
      <c r="Z98" s="181"/>
      <c r="AA98" s="181"/>
      <c r="AB98" s="181"/>
      <c r="AC98" s="181"/>
      <c r="AD98" s="182"/>
      <c r="AE98" s="175"/>
      <c r="AF98" s="175"/>
      <c r="AG98" s="175"/>
      <c r="AH98" s="178"/>
      <c r="AI98" s="178"/>
      <c r="AJ98" s="178"/>
      <c r="AK98" s="178"/>
      <c r="AL98" s="178"/>
      <c r="AM98" s="178"/>
    </row>
    <row r="99" spans="2:39" s="176" customFormat="1" ht="30" customHeight="1" x14ac:dyDescent="0.25">
      <c r="B99" s="175"/>
      <c r="F99" s="177"/>
      <c r="G99" s="231"/>
      <c r="H99" s="231"/>
      <c r="I99" s="177"/>
      <c r="J99" s="232"/>
      <c r="K99" s="232"/>
      <c r="L99" s="232"/>
      <c r="M99" s="177"/>
      <c r="N99" s="177"/>
      <c r="O99" s="177"/>
      <c r="Q99" s="231"/>
      <c r="S99" s="177"/>
      <c r="T99" s="178"/>
      <c r="U99" s="178"/>
      <c r="V99" s="179"/>
      <c r="W99" s="180"/>
      <c r="X99" s="180"/>
      <c r="Y99" s="181"/>
      <c r="Z99" s="181"/>
      <c r="AA99" s="181"/>
      <c r="AB99" s="181"/>
      <c r="AC99" s="181"/>
      <c r="AD99" s="182"/>
      <c r="AE99" s="175"/>
      <c r="AF99" s="175"/>
      <c r="AG99" s="175"/>
      <c r="AH99" s="178"/>
      <c r="AI99" s="178"/>
      <c r="AJ99" s="178"/>
      <c r="AK99" s="178"/>
      <c r="AL99" s="178"/>
      <c r="AM99" s="178"/>
    </row>
    <row r="103" spans="2:39" s="176" customFormat="1" ht="30" customHeight="1" x14ac:dyDescent="0.25">
      <c r="B103" s="175"/>
      <c r="F103" s="177"/>
      <c r="G103" s="231"/>
      <c r="H103" s="231"/>
      <c r="I103" s="177"/>
      <c r="J103" s="232"/>
      <c r="K103" s="232"/>
      <c r="L103" s="232"/>
      <c r="M103" s="177"/>
      <c r="N103" s="177"/>
      <c r="O103" s="177"/>
      <c r="Q103" s="231"/>
      <c r="S103" s="177"/>
      <c r="T103" s="178"/>
      <c r="U103" s="178"/>
      <c r="V103" s="179"/>
      <c r="W103" s="180"/>
      <c r="X103" s="180"/>
      <c r="Y103" s="181"/>
      <c r="Z103" s="181"/>
      <c r="AA103" s="181"/>
      <c r="AB103" s="181"/>
      <c r="AC103" s="181"/>
      <c r="AD103" s="182"/>
      <c r="AE103" s="175"/>
      <c r="AF103" s="175"/>
      <c r="AG103" s="175"/>
      <c r="AH103" s="178"/>
      <c r="AI103" s="178"/>
      <c r="AJ103" s="178"/>
      <c r="AK103" s="178"/>
      <c r="AL103" s="178"/>
      <c r="AM103" s="178"/>
    </row>
    <row r="104" spans="2:39" s="176" customFormat="1" ht="30" customHeight="1" x14ac:dyDescent="0.25">
      <c r="B104" s="175"/>
      <c r="F104" s="177"/>
      <c r="G104" s="231"/>
      <c r="H104" s="231"/>
      <c r="I104" s="177"/>
      <c r="J104" s="232"/>
      <c r="K104" s="232"/>
      <c r="L104" s="232"/>
      <c r="M104" s="177"/>
      <c r="N104" s="177"/>
      <c r="O104" s="177"/>
      <c r="Q104" s="231"/>
      <c r="S104" s="177"/>
      <c r="T104" s="178"/>
      <c r="U104" s="178"/>
      <c r="V104" s="179"/>
      <c r="W104" s="180"/>
      <c r="X104" s="180"/>
      <c r="Y104" s="181"/>
      <c r="Z104" s="181"/>
      <c r="AA104" s="181"/>
      <c r="AB104" s="181"/>
      <c r="AC104" s="181"/>
      <c r="AD104" s="182"/>
      <c r="AE104" s="175"/>
      <c r="AF104" s="175"/>
      <c r="AG104" s="175"/>
      <c r="AH104" s="178"/>
      <c r="AI104" s="178"/>
      <c r="AJ104" s="178"/>
      <c r="AK104" s="178"/>
      <c r="AL104" s="178"/>
      <c r="AM104" s="178"/>
    </row>
    <row r="105" spans="2:39" s="176" customFormat="1" ht="30" customHeight="1" x14ac:dyDescent="0.25">
      <c r="B105" s="175"/>
      <c r="F105" s="177"/>
      <c r="G105" s="231"/>
      <c r="H105" s="231"/>
      <c r="I105" s="177"/>
      <c r="J105" s="232"/>
      <c r="K105" s="232"/>
      <c r="L105" s="232"/>
      <c r="M105" s="177"/>
      <c r="N105" s="177"/>
      <c r="O105" s="177"/>
      <c r="Q105" s="231"/>
      <c r="S105" s="177"/>
      <c r="T105" s="178"/>
      <c r="U105" s="178"/>
      <c r="V105" s="179"/>
      <c r="W105" s="180"/>
      <c r="X105" s="180"/>
      <c r="Y105" s="181"/>
      <c r="Z105" s="181"/>
      <c r="AA105" s="181"/>
      <c r="AB105" s="181"/>
      <c r="AC105" s="181"/>
      <c r="AD105" s="182"/>
      <c r="AE105" s="175"/>
      <c r="AF105" s="175"/>
      <c r="AG105" s="175"/>
      <c r="AH105" s="178"/>
      <c r="AI105" s="178"/>
      <c r="AJ105" s="178"/>
      <c r="AK105" s="178"/>
      <c r="AL105" s="178"/>
      <c r="AM105" s="178"/>
    </row>
    <row r="106" spans="2:39" s="176" customFormat="1" ht="30" customHeight="1" x14ac:dyDescent="0.25">
      <c r="B106" s="175"/>
      <c r="F106" s="177"/>
      <c r="G106" s="231"/>
      <c r="H106" s="231"/>
      <c r="I106" s="177"/>
      <c r="J106" s="232"/>
      <c r="K106" s="232"/>
      <c r="L106" s="232"/>
      <c r="M106" s="177"/>
      <c r="N106" s="177"/>
      <c r="O106" s="177"/>
      <c r="Q106" s="231"/>
      <c r="S106" s="177"/>
      <c r="T106" s="178"/>
      <c r="U106" s="178"/>
      <c r="V106" s="179"/>
      <c r="W106" s="180"/>
      <c r="X106" s="180"/>
      <c r="Y106" s="181"/>
      <c r="Z106" s="181"/>
      <c r="AA106" s="181"/>
      <c r="AB106" s="181"/>
      <c r="AC106" s="181"/>
      <c r="AD106" s="182"/>
      <c r="AE106" s="175"/>
      <c r="AF106" s="175"/>
      <c r="AG106" s="175"/>
      <c r="AH106" s="178"/>
      <c r="AI106" s="178"/>
      <c r="AJ106" s="178"/>
      <c r="AK106" s="178"/>
      <c r="AL106" s="178"/>
      <c r="AM106" s="178"/>
    </row>
    <row r="114" spans="2:39" s="176" customFormat="1" ht="30" customHeight="1" x14ac:dyDescent="0.25">
      <c r="B114" s="175"/>
      <c r="F114" s="177"/>
      <c r="G114" s="231"/>
      <c r="H114" s="231"/>
      <c r="I114" s="177"/>
      <c r="J114" s="232"/>
      <c r="K114" s="232"/>
      <c r="L114" s="232"/>
      <c r="M114" s="177"/>
      <c r="N114" s="177"/>
      <c r="O114" s="177"/>
      <c r="Q114" s="231"/>
      <c r="S114" s="177"/>
      <c r="T114" s="178"/>
      <c r="U114" s="178"/>
      <c r="V114" s="179"/>
      <c r="W114" s="180"/>
      <c r="X114" s="180"/>
      <c r="Y114" s="181"/>
      <c r="Z114" s="181"/>
      <c r="AA114" s="181"/>
      <c r="AB114" s="181"/>
      <c r="AC114" s="181"/>
      <c r="AD114" s="182"/>
      <c r="AE114" s="175"/>
      <c r="AF114" s="175"/>
      <c r="AG114" s="175"/>
      <c r="AH114" s="178"/>
      <c r="AI114" s="178"/>
      <c r="AJ114" s="178"/>
      <c r="AK114" s="178"/>
      <c r="AL114" s="178"/>
      <c r="AM114" s="178"/>
    </row>
    <row r="115" spans="2:39" s="176" customFormat="1" ht="30" customHeight="1" x14ac:dyDescent="0.25">
      <c r="B115" s="175"/>
      <c r="F115" s="177"/>
      <c r="G115" s="231"/>
      <c r="H115" s="231"/>
      <c r="I115" s="177"/>
      <c r="J115" s="232"/>
      <c r="K115" s="232"/>
      <c r="L115" s="232"/>
      <c r="M115" s="177"/>
      <c r="N115" s="177"/>
      <c r="O115" s="177"/>
      <c r="Q115" s="231"/>
      <c r="S115" s="177"/>
      <c r="T115" s="178"/>
      <c r="U115" s="178"/>
      <c r="V115" s="179"/>
      <c r="W115" s="180"/>
      <c r="X115" s="180"/>
      <c r="Y115" s="181"/>
      <c r="Z115" s="181"/>
      <c r="AA115" s="181"/>
      <c r="AB115" s="181"/>
      <c r="AC115" s="181"/>
      <c r="AD115" s="182"/>
      <c r="AE115" s="175"/>
      <c r="AF115" s="175"/>
      <c r="AG115" s="175"/>
      <c r="AH115" s="178"/>
      <c r="AI115" s="178"/>
      <c r="AJ115" s="178"/>
      <c r="AK115" s="178"/>
      <c r="AL115" s="178"/>
      <c r="AM115" s="178"/>
    </row>
    <row r="118" spans="2:39" s="176" customFormat="1" ht="30" customHeight="1" x14ac:dyDescent="0.25">
      <c r="B118" s="175"/>
      <c r="F118" s="177"/>
      <c r="G118" s="231"/>
      <c r="H118" s="231"/>
      <c r="I118" s="177"/>
      <c r="J118" s="232"/>
      <c r="K118" s="232"/>
      <c r="L118" s="232"/>
      <c r="M118" s="177"/>
      <c r="N118" s="177"/>
      <c r="O118" s="177"/>
      <c r="Q118" s="231"/>
      <c r="S118" s="177"/>
      <c r="T118" s="178"/>
      <c r="U118" s="178"/>
      <c r="V118" s="179"/>
      <c r="W118" s="180"/>
      <c r="X118" s="180"/>
      <c r="Y118" s="181"/>
      <c r="Z118" s="181"/>
      <c r="AA118" s="181"/>
      <c r="AB118" s="181"/>
      <c r="AC118" s="181"/>
      <c r="AD118" s="182"/>
      <c r="AE118" s="175"/>
      <c r="AF118" s="175"/>
      <c r="AG118" s="175"/>
      <c r="AH118" s="178"/>
      <c r="AI118" s="178"/>
      <c r="AJ118" s="178"/>
      <c r="AK118" s="178"/>
      <c r="AL118" s="178"/>
      <c r="AM118" s="178"/>
    </row>
    <row r="120" spans="2:39" s="176" customFormat="1" ht="30" customHeight="1" x14ac:dyDescent="0.25">
      <c r="B120" s="175"/>
      <c r="F120" s="177"/>
      <c r="G120" s="231"/>
      <c r="H120" s="231"/>
      <c r="I120" s="177"/>
      <c r="J120" s="232"/>
      <c r="K120" s="232"/>
      <c r="L120" s="232"/>
      <c r="M120" s="177"/>
      <c r="N120" s="177"/>
      <c r="O120" s="177"/>
      <c r="Q120" s="231"/>
      <c r="S120" s="177"/>
      <c r="T120" s="178"/>
      <c r="U120" s="178"/>
      <c r="V120" s="179"/>
      <c r="W120" s="180"/>
      <c r="X120" s="180"/>
      <c r="Y120" s="181"/>
      <c r="Z120" s="181"/>
      <c r="AA120" s="181"/>
      <c r="AB120" s="181"/>
      <c r="AC120" s="181"/>
      <c r="AD120" s="182"/>
      <c r="AE120" s="175"/>
      <c r="AF120" s="175"/>
      <c r="AG120" s="175"/>
      <c r="AH120" s="178"/>
      <c r="AI120" s="178"/>
      <c r="AJ120" s="178"/>
      <c r="AK120" s="178"/>
      <c r="AL120" s="178"/>
      <c r="AM120" s="178"/>
    </row>
    <row r="121" spans="2:39" s="176" customFormat="1" ht="30" customHeight="1" x14ac:dyDescent="0.25">
      <c r="B121" s="175"/>
      <c r="F121" s="177"/>
      <c r="G121" s="231"/>
      <c r="H121" s="231"/>
      <c r="I121" s="177"/>
      <c r="J121" s="232"/>
      <c r="K121" s="232"/>
      <c r="L121" s="232"/>
      <c r="M121" s="177"/>
      <c r="N121" s="177"/>
      <c r="O121" s="177"/>
      <c r="Q121" s="231"/>
      <c r="S121" s="177"/>
      <c r="T121" s="178"/>
      <c r="U121" s="178"/>
      <c r="V121" s="179"/>
      <c r="W121" s="180"/>
      <c r="X121" s="180"/>
      <c r="Y121" s="181"/>
      <c r="Z121" s="181"/>
      <c r="AA121" s="181"/>
      <c r="AB121" s="181"/>
      <c r="AC121" s="181"/>
      <c r="AD121" s="182"/>
      <c r="AE121" s="175"/>
      <c r="AF121" s="175"/>
      <c r="AG121" s="175"/>
      <c r="AH121" s="178"/>
      <c r="AI121" s="178"/>
      <c r="AJ121" s="178"/>
      <c r="AK121" s="178"/>
      <c r="AL121" s="178"/>
      <c r="AM121" s="178"/>
    </row>
    <row r="122" spans="2:39" s="176" customFormat="1" ht="30" customHeight="1" x14ac:dyDescent="0.25">
      <c r="B122" s="175"/>
      <c r="F122" s="177"/>
      <c r="G122" s="231"/>
      <c r="H122" s="231"/>
      <c r="I122" s="177"/>
      <c r="J122" s="232"/>
      <c r="K122" s="232"/>
      <c r="L122" s="232"/>
      <c r="M122" s="177"/>
      <c r="N122" s="177"/>
      <c r="O122" s="177"/>
      <c r="Q122" s="231"/>
      <c r="S122" s="177"/>
      <c r="T122" s="178"/>
      <c r="U122" s="178"/>
      <c r="V122" s="179"/>
      <c r="W122" s="180"/>
      <c r="X122" s="180"/>
      <c r="Y122" s="181"/>
      <c r="Z122" s="181"/>
      <c r="AA122" s="181"/>
      <c r="AB122" s="181"/>
      <c r="AC122" s="181"/>
      <c r="AD122" s="182"/>
      <c r="AE122" s="175"/>
      <c r="AF122" s="175"/>
      <c r="AG122" s="175"/>
      <c r="AH122" s="178"/>
      <c r="AI122" s="178"/>
      <c r="AJ122" s="178"/>
      <c r="AK122" s="178"/>
      <c r="AL122" s="178"/>
      <c r="AM122" s="178"/>
    </row>
    <row r="146" spans="2:39" s="176" customFormat="1" ht="30" customHeight="1" x14ac:dyDescent="0.25">
      <c r="B146" s="175"/>
      <c r="F146" s="177"/>
      <c r="G146" s="231"/>
      <c r="H146" s="231"/>
      <c r="I146" s="177"/>
      <c r="J146" s="232"/>
      <c r="K146" s="232"/>
      <c r="L146" s="232"/>
      <c r="M146" s="177"/>
      <c r="N146" s="177"/>
      <c r="O146" s="177"/>
      <c r="Q146" s="231"/>
      <c r="S146" s="177"/>
      <c r="T146" s="178"/>
      <c r="U146" s="178"/>
      <c r="V146" s="179"/>
      <c r="W146" s="180"/>
      <c r="X146" s="180"/>
      <c r="Y146" s="181"/>
      <c r="Z146" s="181"/>
      <c r="AA146" s="181"/>
      <c r="AB146" s="181"/>
      <c r="AC146" s="181"/>
      <c r="AD146" s="182"/>
      <c r="AE146" s="175"/>
      <c r="AF146" s="175"/>
      <c r="AG146" s="175"/>
      <c r="AH146" s="178"/>
      <c r="AI146" s="178"/>
      <c r="AJ146" s="178"/>
      <c r="AK146" s="178"/>
      <c r="AL146" s="178"/>
      <c r="AM146" s="178"/>
    </row>
    <row r="147" spans="2:39" s="176" customFormat="1" ht="30" customHeight="1" x14ac:dyDescent="0.25">
      <c r="B147" s="175"/>
      <c r="F147" s="177"/>
      <c r="G147" s="231"/>
      <c r="H147" s="231"/>
      <c r="I147" s="177"/>
      <c r="J147" s="232"/>
      <c r="K147" s="232"/>
      <c r="L147" s="232"/>
      <c r="M147" s="177"/>
      <c r="N147" s="177"/>
      <c r="O147" s="177"/>
      <c r="Q147" s="231"/>
      <c r="S147" s="177"/>
      <c r="T147" s="178"/>
      <c r="U147" s="178"/>
      <c r="V147" s="179"/>
      <c r="W147" s="180"/>
      <c r="X147" s="180"/>
      <c r="Y147" s="181"/>
      <c r="Z147" s="181"/>
      <c r="AA147" s="181"/>
      <c r="AB147" s="181"/>
      <c r="AC147" s="181"/>
      <c r="AD147" s="182"/>
      <c r="AE147" s="175"/>
      <c r="AF147" s="175"/>
      <c r="AG147" s="175"/>
      <c r="AH147" s="178"/>
      <c r="AI147" s="178"/>
      <c r="AJ147" s="178"/>
      <c r="AK147" s="178"/>
      <c r="AL147" s="178"/>
      <c r="AM147" s="178"/>
    </row>
    <row r="148" spans="2:39" s="176" customFormat="1" ht="30" customHeight="1" x14ac:dyDescent="0.25">
      <c r="B148" s="175"/>
      <c r="F148" s="177"/>
      <c r="G148" s="231"/>
      <c r="H148" s="231"/>
      <c r="I148" s="177"/>
      <c r="J148" s="232"/>
      <c r="K148" s="232"/>
      <c r="L148" s="232"/>
      <c r="M148" s="177"/>
      <c r="N148" s="177"/>
      <c r="O148" s="177"/>
      <c r="Q148" s="231"/>
      <c r="S148" s="177"/>
      <c r="T148" s="178"/>
      <c r="U148" s="178"/>
      <c r="V148" s="179"/>
      <c r="W148" s="180"/>
      <c r="X148" s="180"/>
      <c r="Y148" s="181"/>
      <c r="Z148" s="181"/>
      <c r="AA148" s="181"/>
      <c r="AB148" s="181"/>
      <c r="AC148" s="181"/>
      <c r="AD148" s="182"/>
      <c r="AE148" s="175"/>
      <c r="AF148" s="175"/>
      <c r="AG148" s="175"/>
      <c r="AH148" s="178"/>
      <c r="AI148" s="178"/>
      <c r="AJ148" s="178"/>
      <c r="AK148" s="178"/>
      <c r="AL148" s="178"/>
      <c r="AM148" s="178"/>
    </row>
    <row r="154" spans="2:39" s="176" customFormat="1" ht="30" customHeight="1" x14ac:dyDescent="0.25">
      <c r="B154" s="175"/>
      <c r="F154" s="177"/>
      <c r="G154" s="231"/>
      <c r="H154" s="231"/>
      <c r="I154" s="177"/>
      <c r="J154" s="232"/>
      <c r="K154" s="232"/>
      <c r="L154" s="232"/>
      <c r="M154" s="177"/>
      <c r="N154" s="177"/>
      <c r="O154" s="177"/>
      <c r="Q154" s="231"/>
      <c r="S154" s="177"/>
      <c r="T154" s="178"/>
      <c r="U154" s="178"/>
      <c r="V154" s="179"/>
      <c r="W154" s="180"/>
      <c r="X154" s="180"/>
      <c r="Y154" s="181"/>
      <c r="Z154" s="181"/>
      <c r="AA154" s="181"/>
      <c r="AB154" s="181"/>
      <c r="AC154" s="181"/>
      <c r="AD154" s="182"/>
      <c r="AE154" s="175"/>
      <c r="AF154" s="175"/>
      <c r="AG154" s="175"/>
      <c r="AH154" s="178"/>
      <c r="AI154" s="178"/>
      <c r="AJ154" s="178"/>
      <c r="AK154" s="178"/>
      <c r="AL154" s="178"/>
      <c r="AM154" s="178"/>
    </row>
    <row r="155" spans="2:39" s="176" customFormat="1" ht="30" customHeight="1" x14ac:dyDescent="0.25">
      <c r="B155" s="175"/>
      <c r="F155" s="177"/>
      <c r="G155" s="231"/>
      <c r="H155" s="231"/>
      <c r="I155" s="177"/>
      <c r="J155" s="232"/>
      <c r="K155" s="232"/>
      <c r="L155" s="232"/>
      <c r="M155" s="177"/>
      <c r="N155" s="177"/>
      <c r="O155" s="177"/>
      <c r="Q155" s="231"/>
      <c r="S155" s="177"/>
      <c r="T155" s="178"/>
      <c r="U155" s="178"/>
      <c r="V155" s="179"/>
      <c r="W155" s="180"/>
      <c r="X155" s="180"/>
      <c r="Y155" s="181"/>
      <c r="Z155" s="181"/>
      <c r="AA155" s="181"/>
      <c r="AB155" s="181"/>
      <c r="AC155" s="181"/>
      <c r="AD155" s="182"/>
      <c r="AE155" s="175"/>
      <c r="AF155" s="175"/>
      <c r="AG155" s="175"/>
      <c r="AH155" s="178"/>
      <c r="AI155" s="178"/>
      <c r="AJ155" s="178"/>
      <c r="AK155" s="178"/>
      <c r="AL155" s="178"/>
      <c r="AM155" s="178"/>
    </row>
    <row r="156" spans="2:39" s="176" customFormat="1" ht="30" customHeight="1" x14ac:dyDescent="0.25">
      <c r="B156" s="175"/>
      <c r="F156" s="177"/>
      <c r="G156" s="231"/>
      <c r="H156" s="231"/>
      <c r="I156" s="177"/>
      <c r="J156" s="232"/>
      <c r="K156" s="232"/>
      <c r="L156" s="232"/>
      <c r="M156" s="177"/>
      <c r="N156" s="177"/>
      <c r="O156" s="177"/>
      <c r="Q156" s="231"/>
      <c r="S156" s="177"/>
      <c r="T156" s="178"/>
      <c r="U156" s="178"/>
      <c r="V156" s="179"/>
      <c r="W156" s="180"/>
      <c r="X156" s="180"/>
      <c r="Y156" s="181"/>
      <c r="Z156" s="181"/>
      <c r="AA156" s="181"/>
      <c r="AB156" s="181"/>
      <c r="AC156" s="181"/>
      <c r="AD156" s="182"/>
      <c r="AE156" s="175"/>
      <c r="AF156" s="175"/>
      <c r="AG156" s="175"/>
      <c r="AH156" s="178"/>
      <c r="AI156" s="178"/>
      <c r="AJ156" s="178"/>
      <c r="AK156" s="178"/>
      <c r="AL156" s="178"/>
      <c r="AM156" s="178"/>
    </row>
    <row r="191" spans="2:39" s="176" customFormat="1" ht="30" customHeight="1" x14ac:dyDescent="0.25">
      <c r="B191" s="175"/>
      <c r="F191" s="177"/>
      <c r="G191" s="231"/>
      <c r="H191" s="231"/>
      <c r="I191" s="177"/>
      <c r="J191" s="232"/>
      <c r="K191" s="232"/>
      <c r="L191" s="232"/>
      <c r="M191" s="177"/>
      <c r="N191" s="177"/>
      <c r="O191" s="177"/>
      <c r="Q191" s="231"/>
      <c r="S191" s="177"/>
      <c r="T191" s="178"/>
      <c r="U191" s="178"/>
      <c r="V191" s="179"/>
      <c r="W191" s="180"/>
      <c r="X191" s="180"/>
      <c r="Y191" s="181"/>
      <c r="Z191" s="181"/>
      <c r="AA191" s="181"/>
      <c r="AB191" s="181"/>
      <c r="AC191" s="181"/>
      <c r="AD191" s="182"/>
      <c r="AE191" s="175"/>
      <c r="AF191" s="175"/>
      <c r="AG191" s="175"/>
      <c r="AH191" s="178"/>
      <c r="AI191" s="178"/>
      <c r="AJ191" s="178"/>
      <c r="AK191" s="178"/>
      <c r="AL191" s="178"/>
      <c r="AM191" s="178"/>
    </row>
    <row r="192" spans="2:39" s="176" customFormat="1" ht="30" customHeight="1" x14ac:dyDescent="0.25">
      <c r="B192" s="175"/>
      <c r="F192" s="177"/>
      <c r="G192" s="231"/>
      <c r="H192" s="231"/>
      <c r="I192" s="177"/>
      <c r="J192" s="232"/>
      <c r="K192" s="232"/>
      <c r="L192" s="232"/>
      <c r="M192" s="177"/>
      <c r="N192" s="177"/>
      <c r="O192" s="177"/>
      <c r="Q192" s="231"/>
      <c r="S192" s="177"/>
      <c r="T192" s="178"/>
      <c r="U192" s="178"/>
      <c r="V192" s="179"/>
      <c r="W192" s="180"/>
      <c r="X192" s="180"/>
      <c r="Y192" s="181"/>
      <c r="Z192" s="181"/>
      <c r="AA192" s="181"/>
      <c r="AB192" s="181"/>
      <c r="AC192" s="181"/>
      <c r="AD192" s="182"/>
      <c r="AE192" s="175"/>
      <c r="AF192" s="175"/>
      <c r="AG192" s="175"/>
      <c r="AH192" s="178"/>
      <c r="AI192" s="178"/>
      <c r="AJ192" s="178"/>
      <c r="AK192" s="178"/>
      <c r="AL192" s="178"/>
      <c r="AM192" s="178"/>
    </row>
    <row r="193" spans="2:39" s="176" customFormat="1" ht="30" customHeight="1" x14ac:dyDescent="0.25">
      <c r="B193" s="175"/>
      <c r="F193" s="177"/>
      <c r="G193" s="231"/>
      <c r="H193" s="231"/>
      <c r="I193" s="177"/>
      <c r="J193" s="232"/>
      <c r="K193" s="232"/>
      <c r="L193" s="232"/>
      <c r="M193" s="177"/>
      <c r="N193" s="177"/>
      <c r="O193" s="177"/>
      <c r="Q193" s="231"/>
      <c r="S193" s="177"/>
      <c r="T193" s="178"/>
      <c r="U193" s="178"/>
      <c r="V193" s="179"/>
      <c r="W193" s="180"/>
      <c r="X193" s="180"/>
      <c r="Y193" s="181"/>
      <c r="Z193" s="181"/>
      <c r="AA193" s="181"/>
      <c r="AB193" s="181"/>
      <c r="AC193" s="181"/>
      <c r="AD193" s="182"/>
      <c r="AE193" s="175"/>
      <c r="AF193" s="175"/>
      <c r="AG193" s="175"/>
      <c r="AH193" s="178"/>
      <c r="AI193" s="178"/>
      <c r="AJ193" s="178"/>
      <c r="AK193" s="178"/>
      <c r="AL193" s="178"/>
      <c r="AM193" s="178"/>
    </row>
    <row r="194" spans="2:39" s="176" customFormat="1" ht="30" customHeight="1" x14ac:dyDescent="0.25">
      <c r="B194" s="175"/>
      <c r="F194" s="177"/>
      <c r="G194" s="231"/>
      <c r="H194" s="231"/>
      <c r="I194" s="177"/>
      <c r="J194" s="232"/>
      <c r="K194" s="232"/>
      <c r="L194" s="232"/>
      <c r="M194" s="177"/>
      <c r="N194" s="177"/>
      <c r="O194" s="177"/>
      <c r="Q194" s="231"/>
      <c r="S194" s="177"/>
      <c r="T194" s="178"/>
      <c r="U194" s="178"/>
      <c r="V194" s="179"/>
      <c r="W194" s="180"/>
      <c r="X194" s="180"/>
      <c r="Y194" s="181"/>
      <c r="Z194" s="181"/>
      <c r="AA194" s="181"/>
      <c r="AB194" s="181"/>
      <c r="AC194" s="181"/>
      <c r="AD194" s="182"/>
      <c r="AE194" s="175"/>
      <c r="AF194" s="175"/>
      <c r="AG194" s="175"/>
      <c r="AH194" s="178"/>
      <c r="AI194" s="178"/>
      <c r="AJ194" s="178"/>
      <c r="AK194" s="178"/>
      <c r="AL194" s="178"/>
      <c r="AM194" s="178"/>
    </row>
    <row r="195" spans="2:39" s="176" customFormat="1" ht="30" customHeight="1" x14ac:dyDescent="0.25">
      <c r="B195" s="175"/>
      <c r="F195" s="177"/>
      <c r="G195" s="231"/>
      <c r="H195" s="231"/>
      <c r="I195" s="177"/>
      <c r="J195" s="232"/>
      <c r="K195" s="232"/>
      <c r="L195" s="232"/>
      <c r="M195" s="177"/>
      <c r="N195" s="177"/>
      <c r="O195" s="177"/>
      <c r="Q195" s="231"/>
      <c r="S195" s="177"/>
      <c r="T195" s="178"/>
      <c r="U195" s="178"/>
      <c r="V195" s="179"/>
      <c r="W195" s="180"/>
      <c r="X195" s="180"/>
      <c r="Y195" s="181"/>
      <c r="Z195" s="181"/>
      <c r="AA195" s="181"/>
      <c r="AB195" s="181"/>
      <c r="AC195" s="181"/>
      <c r="AD195" s="182"/>
      <c r="AE195" s="175"/>
      <c r="AF195" s="175"/>
      <c r="AG195" s="175"/>
      <c r="AH195" s="178"/>
      <c r="AI195" s="178"/>
      <c r="AJ195" s="178"/>
      <c r="AK195" s="178"/>
      <c r="AL195" s="178"/>
      <c r="AM195" s="178"/>
    </row>
    <row r="196" spans="2:39" s="176" customFormat="1" ht="30" customHeight="1" x14ac:dyDescent="0.25">
      <c r="B196" s="175"/>
      <c r="F196" s="177"/>
      <c r="G196" s="231"/>
      <c r="H196" s="231"/>
      <c r="I196" s="177"/>
      <c r="J196" s="232"/>
      <c r="K196" s="232"/>
      <c r="L196" s="232"/>
      <c r="M196" s="177"/>
      <c r="N196" s="177"/>
      <c r="O196" s="177"/>
      <c r="Q196" s="231"/>
      <c r="S196" s="177"/>
      <c r="T196" s="178"/>
      <c r="U196" s="178"/>
      <c r="V196" s="179"/>
      <c r="W196" s="180"/>
      <c r="X196" s="180"/>
      <c r="Y196" s="181"/>
      <c r="Z196" s="181"/>
      <c r="AA196" s="181"/>
      <c r="AB196" s="181"/>
      <c r="AC196" s="181"/>
      <c r="AD196" s="182"/>
      <c r="AE196" s="175"/>
      <c r="AF196" s="175"/>
      <c r="AG196" s="175"/>
      <c r="AH196" s="178"/>
      <c r="AI196" s="178"/>
      <c r="AJ196" s="178"/>
      <c r="AK196" s="178"/>
      <c r="AL196" s="178"/>
      <c r="AM196" s="178"/>
    </row>
    <row r="197" spans="2:39" s="176" customFormat="1" ht="30" customHeight="1" x14ac:dyDescent="0.25">
      <c r="B197" s="175"/>
      <c r="F197" s="177"/>
      <c r="G197" s="231"/>
      <c r="H197" s="231"/>
      <c r="I197" s="177"/>
      <c r="J197" s="232"/>
      <c r="K197" s="232"/>
      <c r="L197" s="232"/>
      <c r="M197" s="177"/>
      <c r="N197" s="177"/>
      <c r="O197" s="177"/>
      <c r="Q197" s="231"/>
      <c r="S197" s="177"/>
      <c r="T197" s="178"/>
      <c r="U197" s="178"/>
      <c r="V197" s="179"/>
      <c r="W197" s="180"/>
      <c r="X197" s="180"/>
      <c r="Y197" s="181"/>
      <c r="Z197" s="181"/>
      <c r="AA197" s="181"/>
      <c r="AB197" s="181"/>
      <c r="AC197" s="181"/>
      <c r="AD197" s="182"/>
      <c r="AE197" s="175"/>
      <c r="AF197" s="175"/>
      <c r="AG197" s="175"/>
      <c r="AH197" s="178"/>
      <c r="AI197" s="178"/>
      <c r="AJ197" s="178"/>
      <c r="AK197" s="178"/>
      <c r="AL197" s="178"/>
      <c r="AM197" s="178"/>
    </row>
    <row r="263" spans="2:39" s="176" customFormat="1" ht="30" customHeight="1" x14ac:dyDescent="0.25">
      <c r="B263" s="175"/>
      <c r="F263" s="177"/>
      <c r="G263" s="231"/>
      <c r="H263" s="231"/>
      <c r="I263" s="177"/>
      <c r="J263" s="232"/>
      <c r="K263" s="232"/>
      <c r="L263" s="232"/>
      <c r="M263" s="177"/>
      <c r="N263" s="177"/>
      <c r="O263" s="177"/>
      <c r="Q263" s="231"/>
      <c r="S263" s="177"/>
      <c r="T263" s="178"/>
      <c r="U263" s="178"/>
      <c r="V263" s="179"/>
      <c r="W263" s="180"/>
      <c r="X263" s="180"/>
      <c r="Y263" s="181"/>
      <c r="Z263" s="181"/>
      <c r="AA263" s="181"/>
      <c r="AB263" s="181"/>
      <c r="AC263" s="181"/>
      <c r="AD263" s="182"/>
      <c r="AE263" s="175"/>
      <c r="AF263" s="175"/>
      <c r="AG263" s="175"/>
      <c r="AH263" s="178"/>
      <c r="AI263" s="178"/>
      <c r="AJ263" s="178"/>
      <c r="AK263" s="178"/>
      <c r="AL263" s="178"/>
      <c r="AM263" s="178"/>
    </row>
    <row r="264" spans="2:39" s="176" customFormat="1" ht="30" customHeight="1" x14ac:dyDescent="0.25">
      <c r="B264" s="175"/>
      <c r="F264" s="177"/>
      <c r="G264" s="231"/>
      <c r="H264" s="231"/>
      <c r="I264" s="177"/>
      <c r="J264" s="232"/>
      <c r="K264" s="232"/>
      <c r="L264" s="232"/>
      <c r="M264" s="177"/>
      <c r="N264" s="177"/>
      <c r="O264" s="177"/>
      <c r="Q264" s="231"/>
      <c r="S264" s="177"/>
      <c r="T264" s="178"/>
      <c r="U264" s="178"/>
      <c r="V264" s="179"/>
      <c r="W264" s="180"/>
      <c r="X264" s="180"/>
      <c r="Y264" s="181"/>
      <c r="Z264" s="181"/>
      <c r="AA264" s="181"/>
      <c r="AB264" s="181"/>
      <c r="AC264" s="181"/>
      <c r="AD264" s="182"/>
      <c r="AE264" s="175"/>
      <c r="AF264" s="175"/>
      <c r="AG264" s="175"/>
      <c r="AH264" s="178"/>
      <c r="AI264" s="178"/>
      <c r="AJ264" s="178"/>
      <c r="AK264" s="178"/>
      <c r="AL264" s="178"/>
      <c r="AM264" s="178"/>
    </row>
    <row r="265" spans="2:39" s="176" customFormat="1" ht="30" customHeight="1" x14ac:dyDescent="0.25">
      <c r="B265" s="175"/>
      <c r="F265" s="177"/>
      <c r="G265" s="231"/>
      <c r="H265" s="231"/>
      <c r="I265" s="177"/>
      <c r="J265" s="232"/>
      <c r="K265" s="232"/>
      <c r="L265" s="232"/>
      <c r="M265" s="177"/>
      <c r="N265" s="177"/>
      <c r="O265" s="177"/>
      <c r="Q265" s="231"/>
      <c r="S265" s="177"/>
      <c r="T265" s="178"/>
      <c r="U265" s="178"/>
      <c r="V265" s="179"/>
      <c r="W265" s="180"/>
      <c r="X265" s="180"/>
      <c r="Y265" s="181"/>
      <c r="Z265" s="181"/>
      <c r="AA265" s="181"/>
      <c r="AB265" s="181"/>
      <c r="AC265" s="181"/>
      <c r="AD265" s="182"/>
      <c r="AE265" s="175"/>
      <c r="AF265" s="175"/>
      <c r="AG265" s="175"/>
      <c r="AH265" s="178"/>
      <c r="AI265" s="178"/>
      <c r="AJ265" s="178"/>
      <c r="AK265" s="178"/>
      <c r="AL265" s="178"/>
      <c r="AM265" s="178"/>
    </row>
    <row r="276" spans="2:39" s="176" customFormat="1" ht="30" customHeight="1" x14ac:dyDescent="0.25">
      <c r="B276" s="175"/>
      <c r="F276" s="177"/>
      <c r="G276" s="231"/>
      <c r="H276" s="231"/>
      <c r="I276" s="177"/>
      <c r="J276" s="232"/>
      <c r="K276" s="232"/>
      <c r="L276" s="232"/>
      <c r="M276" s="177"/>
      <c r="N276" s="177"/>
      <c r="O276" s="177"/>
      <c r="Q276" s="231"/>
      <c r="S276" s="177"/>
      <c r="T276" s="178"/>
      <c r="U276" s="178"/>
      <c r="V276" s="179"/>
      <c r="W276" s="180"/>
      <c r="X276" s="180"/>
      <c r="Y276" s="181"/>
      <c r="Z276" s="181"/>
      <c r="AA276" s="181"/>
      <c r="AB276" s="181"/>
      <c r="AC276" s="181"/>
      <c r="AD276" s="182"/>
      <c r="AE276" s="175"/>
      <c r="AF276" s="175"/>
      <c r="AG276" s="175"/>
      <c r="AH276" s="178"/>
      <c r="AI276" s="178"/>
      <c r="AJ276" s="178"/>
      <c r="AK276" s="178"/>
      <c r="AL276" s="178"/>
      <c r="AM276" s="178"/>
    </row>
    <row r="277" spans="2:39" s="176" customFormat="1" ht="30" customHeight="1" x14ac:dyDescent="0.25">
      <c r="B277" s="175"/>
      <c r="F277" s="177"/>
      <c r="G277" s="231"/>
      <c r="H277" s="231"/>
      <c r="I277" s="177"/>
      <c r="J277" s="232"/>
      <c r="K277" s="232"/>
      <c r="L277" s="232"/>
      <c r="M277" s="177"/>
      <c r="N277" s="177"/>
      <c r="O277" s="177"/>
      <c r="Q277" s="231"/>
      <c r="S277" s="177"/>
      <c r="T277" s="178"/>
      <c r="U277" s="178"/>
      <c r="V277" s="179"/>
      <c r="W277" s="180"/>
      <c r="X277" s="180"/>
      <c r="Y277" s="181"/>
      <c r="Z277" s="181"/>
      <c r="AA277" s="181"/>
      <c r="AB277" s="181"/>
      <c r="AC277" s="181"/>
      <c r="AD277" s="182"/>
      <c r="AE277" s="175"/>
      <c r="AF277" s="175"/>
      <c r="AG277" s="175"/>
      <c r="AH277" s="178"/>
      <c r="AI277" s="178"/>
      <c r="AJ277" s="178"/>
      <c r="AK277" s="178"/>
      <c r="AL277" s="178"/>
      <c r="AM277" s="178"/>
    </row>
    <row r="278" spans="2:39" s="176" customFormat="1" ht="30" customHeight="1" x14ac:dyDescent="0.25">
      <c r="B278" s="175"/>
      <c r="F278" s="177"/>
      <c r="G278" s="231"/>
      <c r="H278" s="231"/>
      <c r="I278" s="177"/>
      <c r="J278" s="232"/>
      <c r="K278" s="232"/>
      <c r="L278" s="232"/>
      <c r="M278" s="177"/>
      <c r="N278" s="177"/>
      <c r="O278" s="177"/>
      <c r="Q278" s="231"/>
      <c r="S278" s="177"/>
      <c r="T278" s="178"/>
      <c r="U278" s="178"/>
      <c r="V278" s="179"/>
      <c r="W278" s="180"/>
      <c r="X278" s="180"/>
      <c r="Y278" s="181"/>
      <c r="Z278" s="181"/>
      <c r="AA278" s="181"/>
      <c r="AB278" s="181"/>
      <c r="AC278" s="181"/>
      <c r="AD278" s="182"/>
      <c r="AE278" s="175"/>
      <c r="AF278" s="175"/>
      <c r="AG278" s="175"/>
      <c r="AH278" s="178"/>
      <c r="AI278" s="178"/>
      <c r="AJ278" s="178"/>
      <c r="AK278" s="178"/>
      <c r="AL278" s="178"/>
      <c r="AM278" s="178"/>
    </row>
    <row r="279" spans="2:39" s="176" customFormat="1" ht="30" customHeight="1" x14ac:dyDescent="0.25">
      <c r="B279" s="175"/>
      <c r="F279" s="177"/>
      <c r="G279" s="231"/>
      <c r="H279" s="231"/>
      <c r="I279" s="177"/>
      <c r="J279" s="232"/>
      <c r="K279" s="232"/>
      <c r="L279" s="232"/>
      <c r="M279" s="177"/>
      <c r="N279" s="177"/>
      <c r="O279" s="177"/>
      <c r="Q279" s="231"/>
      <c r="S279" s="177"/>
      <c r="T279" s="178"/>
      <c r="U279" s="178"/>
      <c r="V279" s="179"/>
      <c r="W279" s="180"/>
      <c r="X279" s="180"/>
      <c r="Y279" s="181"/>
      <c r="Z279" s="181"/>
      <c r="AA279" s="181"/>
      <c r="AB279" s="181"/>
      <c r="AC279" s="181"/>
      <c r="AD279" s="182"/>
      <c r="AE279" s="175"/>
      <c r="AF279" s="175"/>
      <c r="AG279" s="175"/>
      <c r="AH279" s="178"/>
      <c r="AI279" s="178"/>
      <c r="AJ279" s="178"/>
      <c r="AK279" s="178"/>
      <c r="AL279" s="178"/>
      <c r="AM279" s="178"/>
    </row>
    <row r="289" spans="3:39" ht="30" customHeight="1" x14ac:dyDescent="0.25">
      <c r="C289" s="176">
        <v>215.19999694824199</v>
      </c>
      <c r="D289" s="176" t="s">
        <v>5</v>
      </c>
      <c r="F289" s="177" t="s">
        <v>9</v>
      </c>
      <c r="G289" s="177" t="s">
        <v>10</v>
      </c>
      <c r="H289" s="177" t="s">
        <v>7</v>
      </c>
      <c r="Q289" s="176" t="s">
        <v>8</v>
      </c>
      <c r="S289" s="177" t="s">
        <v>4</v>
      </c>
      <c r="T289" s="178">
        <v>2025</v>
      </c>
      <c r="U289" s="178" t="s">
        <v>6</v>
      </c>
      <c r="X289" s="180">
        <v>0</v>
      </c>
      <c r="Y289" s="181">
        <v>72799.985700000005</v>
      </c>
      <c r="Z289" s="181">
        <v>0</v>
      </c>
      <c r="AA289" s="181">
        <v>0</v>
      </c>
      <c r="AB289" s="181">
        <v>0</v>
      </c>
      <c r="AC289" s="181">
        <v>499999.98570000002</v>
      </c>
      <c r="AD289" s="182">
        <f>SUM(X289+Z289+AB289)</f>
        <v>0</v>
      </c>
      <c r="AE289" s="182">
        <f>SUM(W289:AB289)</f>
        <v>72799.985700000005</v>
      </c>
      <c r="AH289" s="178" t="s">
        <v>3</v>
      </c>
      <c r="AI289" s="178" t="s">
        <v>3</v>
      </c>
      <c r="AJ289" s="178" t="s">
        <v>3</v>
      </c>
      <c r="AK289" s="178" t="s">
        <v>2</v>
      </c>
      <c r="AL289" s="178" t="s">
        <v>2</v>
      </c>
      <c r="AM289" s="178" t="s">
        <v>2</v>
      </c>
    </row>
  </sheetData>
  <sheetProtection algorithmName="SHA-512" hashValue="aVUUyFgXHqpuhz59+BlHF7a41jd60hRgtQQwZdxBEDWHGVV+veArKFpxqtmnZt+3VD91dx8XoaTvHhju5TEbVQ==" saltValue="V5vG+4xXrQ45l0lXF1rHWA==" spinCount="100000" sheet="1" selectLockedCells="1"/>
  <mergeCells count="57">
    <mergeCell ref="C2:U2"/>
    <mergeCell ref="C3:U3"/>
    <mergeCell ref="F4:L4"/>
    <mergeCell ref="O4:U4"/>
    <mergeCell ref="F5:L5"/>
    <mergeCell ref="O5:U5"/>
    <mergeCell ref="C7:L7"/>
    <mergeCell ref="N7:U7"/>
    <mergeCell ref="C8:E8"/>
    <mergeCell ref="F8:L8"/>
    <mergeCell ref="N8:O8"/>
    <mergeCell ref="P8:U8"/>
    <mergeCell ref="D13:E13"/>
    <mergeCell ref="F13:L13"/>
    <mergeCell ref="N13:O13"/>
    <mergeCell ref="P13:U13"/>
    <mergeCell ref="F9:L9"/>
    <mergeCell ref="C10:E10"/>
    <mergeCell ref="F10:L10"/>
    <mergeCell ref="C11:E11"/>
    <mergeCell ref="F11:L11"/>
    <mergeCell ref="N11:O11"/>
    <mergeCell ref="P11:U11"/>
    <mergeCell ref="C12:E12"/>
    <mergeCell ref="F12:L12"/>
    <mergeCell ref="N12:O12"/>
    <mergeCell ref="P12:U12"/>
    <mergeCell ref="C14:E14"/>
    <mergeCell ref="F14:L14"/>
    <mergeCell ref="N14:O14"/>
    <mergeCell ref="P14:U14"/>
    <mergeCell ref="C15:E15"/>
    <mergeCell ref="F15:L15"/>
    <mergeCell ref="N15:O15"/>
    <mergeCell ref="P15:U15"/>
    <mergeCell ref="K24:L24"/>
    <mergeCell ref="C16:E16"/>
    <mergeCell ref="F16:L16"/>
    <mergeCell ref="N16:O16"/>
    <mergeCell ref="C17:E17"/>
    <mergeCell ref="F17:L17"/>
    <mergeCell ref="N17:O17"/>
    <mergeCell ref="C19:U19"/>
    <mergeCell ref="K20:L20"/>
    <mergeCell ref="K21:L21"/>
    <mergeCell ref="K22:L22"/>
    <mergeCell ref="K23:L23"/>
    <mergeCell ref="C33:U33"/>
    <mergeCell ref="C34:U34"/>
    <mergeCell ref="C36:U36"/>
    <mergeCell ref="C37:U37"/>
    <mergeCell ref="K25:L25"/>
    <mergeCell ref="K26:L26"/>
    <mergeCell ref="C28:F28"/>
    <mergeCell ref="K28:L28"/>
    <mergeCell ref="C30:U30"/>
    <mergeCell ref="C31:U31"/>
  </mergeCells>
  <conditionalFormatting sqref="F8:L8 F9 F10:L10">
    <cfRule type="containsText" dxfId="23" priority="1" operator="containsText" text="MPO ID">
      <formula>NOT(ISERROR(SEARCH("MPO ID",F8)))</formula>
    </cfRule>
    <cfRule type="containsText" dxfId="22" priority="2" operator="containsText" text="NEW">
      <formula>NOT(ISERROR(SEARCH("NEW",F8)))</formula>
    </cfRule>
    <cfRule type="containsText" dxfId="21" priority="3" operator="containsText" text="CFR">
      <formula>NOT(ISERROR(SEARCH("CFR",F8)))</formula>
    </cfRule>
  </conditionalFormatting>
  <conditionalFormatting sqref="P8:U10">
    <cfRule type="containsText" dxfId="20" priority="4" operator="containsText" text="TECHNICAL CORRECTION">
      <formula>NOT(ISERROR(SEARCH("TECHNICAL CORRECTION",P8)))</formula>
    </cfRule>
    <cfRule type="containsText" dxfId="19" priority="5" operator="containsText" text="Administrative Modification">
      <formula>NOT(ISERROR(SEARCH("Administrative Modification",P8)))</formula>
    </cfRule>
    <cfRule type="containsText" dxfId="18" priority="6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P8:U10" xr:uid="{58509ED6-30F0-4DC4-A23B-F2D366B47C31}">
      <formula1>$W$8:$W$12</formula1>
    </dataValidation>
    <dataValidation type="list" allowBlank="1" showInputMessage="1" showErrorMessage="1" sqref="F16:L16" xr:uid="{FD7AE5EF-4FD1-4CB6-9533-09B7EB084FA3}">
      <formula1>$X$8:$X$20</formula1>
    </dataValidation>
  </dataValidations>
  <printOptions horizontalCentered="1"/>
  <pageMargins left="0.2" right="0.16" top="0.19" bottom="0.17" header="0.17" footer="0.17"/>
  <pageSetup scale="76" fitToHeight="2" orientation="landscape" r:id="rId1"/>
  <headerFooter>
    <oddFooter>&amp;L&amp;D&amp;R&amp;P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E24E-4F70-49F9-AE11-06E970709521}">
  <sheetPr>
    <pageSetUpPr fitToPage="1"/>
  </sheetPr>
  <dimension ref="A1:AM289"/>
  <sheetViews>
    <sheetView showGridLines="0" zoomScaleNormal="100" workbookViewId="0">
      <selection activeCell="C31" sqref="C31:U31"/>
    </sheetView>
  </sheetViews>
  <sheetFormatPr defaultColWidth="8.85546875" defaultRowHeight="30" customHeight="1" x14ac:dyDescent="0.25"/>
  <cols>
    <col min="1" max="1" width="3.7109375" style="175" customWidth="1"/>
    <col min="2" max="2" width="2" style="175" customWidth="1"/>
    <col min="3" max="3" width="8.28515625" style="176" customWidth="1"/>
    <col min="4" max="4" width="7.42578125" style="176" customWidth="1"/>
    <col min="5" max="5" width="7.28515625" style="176" customWidth="1"/>
    <col min="6" max="6" width="11.7109375" style="177" customWidth="1"/>
    <col min="7" max="8" width="14.7109375" style="177" customWidth="1"/>
    <col min="9" max="9" width="1.42578125" style="177" customWidth="1"/>
    <col min="10" max="10" width="14.7109375" style="176" customWidth="1"/>
    <col min="11" max="12" width="7" style="176" customWidth="1"/>
    <col min="13" max="13" width="1.42578125" style="177" customWidth="1"/>
    <col min="14" max="15" width="14.7109375" style="177" customWidth="1"/>
    <col min="16" max="16" width="1.42578125" style="176" customWidth="1"/>
    <col min="17" max="17" width="14.7109375" style="176" customWidth="1"/>
    <col min="18" max="18" width="1.42578125" style="176" customWidth="1"/>
    <col min="19" max="19" width="14.7109375" style="177" customWidth="1"/>
    <col min="20" max="20" width="1.42578125" style="178" customWidth="1"/>
    <col min="21" max="21" width="14.7109375" style="178" customWidth="1"/>
    <col min="22" max="22" width="2" style="179" customWidth="1"/>
    <col min="23" max="23" width="14.7109375" style="180" bestFit="1" customWidth="1"/>
    <col min="24" max="24" width="13.7109375" style="180" customWidth="1"/>
    <col min="25" max="25" width="14.7109375" style="181" bestFit="1" customWidth="1"/>
    <col min="26" max="26" width="14.5703125" style="181" customWidth="1"/>
    <col min="27" max="27" width="13.7109375" style="181" bestFit="1" customWidth="1"/>
    <col min="28" max="28" width="13.7109375" style="181" customWidth="1"/>
    <col min="29" max="29" width="14.7109375" style="181" customWidth="1"/>
    <col min="30" max="30" width="17.7109375" style="182" customWidth="1"/>
    <col min="31" max="33" width="17.7109375" style="175" customWidth="1"/>
    <col min="34" max="36" width="17.7109375" style="178" customWidth="1"/>
    <col min="37" max="39" width="3.42578125" style="178" customWidth="1"/>
    <col min="40" max="16384" width="8.85546875" style="175"/>
  </cols>
  <sheetData>
    <row r="1" spans="2:25" ht="12" customHeight="1" x14ac:dyDescent="0.25"/>
    <row r="2" spans="2:25" ht="61.9" customHeight="1" x14ac:dyDescent="0.25">
      <c r="B2" s="183"/>
      <c r="C2" s="328" t="s">
        <v>113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184"/>
    </row>
    <row r="3" spans="2:25" ht="22.15" customHeight="1" x14ac:dyDescent="0.25">
      <c r="B3" s="183"/>
      <c r="C3" s="271" t="s">
        <v>69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184"/>
      <c r="W3" s="192"/>
      <c r="X3" s="192"/>
      <c r="Y3" s="193"/>
    </row>
    <row r="4" spans="2:25" ht="20.45" customHeight="1" x14ac:dyDescent="0.25">
      <c r="B4" s="183"/>
      <c r="C4" s="247"/>
      <c r="D4" s="246"/>
      <c r="E4" s="234" t="s">
        <v>45</v>
      </c>
      <c r="F4" s="329"/>
      <c r="G4" s="329"/>
      <c r="H4" s="329"/>
      <c r="I4" s="329"/>
      <c r="J4" s="329"/>
      <c r="K4" s="329"/>
      <c r="L4" s="329"/>
      <c r="M4" s="195"/>
      <c r="N4" s="234" t="s">
        <v>56</v>
      </c>
      <c r="O4" s="330"/>
      <c r="P4" s="330"/>
      <c r="Q4" s="330"/>
      <c r="R4" s="330"/>
      <c r="S4" s="330"/>
      <c r="T4" s="330"/>
      <c r="U4" s="330"/>
      <c r="V4" s="184"/>
    </row>
    <row r="5" spans="2:25" ht="20.45" customHeight="1" x14ac:dyDescent="0.25">
      <c r="B5" s="183"/>
      <c r="C5" s="247"/>
      <c r="D5" s="247"/>
      <c r="E5" s="234" t="s">
        <v>54</v>
      </c>
      <c r="F5" s="325"/>
      <c r="G5" s="325"/>
      <c r="H5" s="325"/>
      <c r="I5" s="325"/>
      <c r="J5" s="325"/>
      <c r="K5" s="325"/>
      <c r="L5" s="325"/>
      <c r="M5" s="195"/>
      <c r="N5" s="234" t="s">
        <v>55</v>
      </c>
      <c r="O5" s="326"/>
      <c r="P5" s="327"/>
      <c r="Q5" s="327"/>
      <c r="R5" s="327"/>
      <c r="S5" s="327"/>
      <c r="T5" s="327"/>
      <c r="U5" s="327"/>
      <c r="V5" s="184"/>
    </row>
    <row r="6" spans="2:25" ht="7.15" customHeight="1" thickBot="1" x14ac:dyDescent="0.3">
      <c r="B6" s="183"/>
      <c r="C6" s="185"/>
      <c r="D6" s="186"/>
      <c r="E6" s="186"/>
      <c r="F6" s="196"/>
      <c r="G6" s="197"/>
      <c r="H6" s="197"/>
      <c r="I6" s="198"/>
      <c r="J6" s="199"/>
      <c r="K6" s="199"/>
      <c r="L6" s="199"/>
      <c r="M6" s="183"/>
      <c r="N6" s="189"/>
      <c r="O6" s="190"/>
      <c r="P6" s="185"/>
      <c r="Q6" s="191"/>
      <c r="R6" s="185"/>
      <c r="S6" s="190"/>
      <c r="T6" s="186"/>
      <c r="U6" s="186"/>
      <c r="V6" s="184"/>
      <c r="W6" s="192"/>
      <c r="X6" s="200"/>
      <c r="Y6" s="193"/>
    </row>
    <row r="7" spans="2:25" ht="24.6" customHeight="1" thickTop="1" thickBot="1" x14ac:dyDescent="0.3">
      <c r="B7" s="183"/>
      <c r="C7" s="319" t="s">
        <v>301</v>
      </c>
      <c r="D7" s="320"/>
      <c r="E7" s="320"/>
      <c r="F7" s="320"/>
      <c r="G7" s="320"/>
      <c r="H7" s="320"/>
      <c r="I7" s="320"/>
      <c r="J7" s="320"/>
      <c r="K7" s="320"/>
      <c r="L7" s="321"/>
      <c r="M7" s="183"/>
      <c r="N7" s="322" t="s">
        <v>302</v>
      </c>
      <c r="O7" s="323"/>
      <c r="P7" s="323"/>
      <c r="Q7" s="323"/>
      <c r="R7" s="323"/>
      <c r="S7" s="323"/>
      <c r="T7" s="323"/>
      <c r="U7" s="324"/>
      <c r="V7" s="184"/>
      <c r="W7" s="192"/>
      <c r="X7" s="200"/>
      <c r="Y7" s="193"/>
    </row>
    <row r="8" spans="2:25" ht="25.15" customHeight="1" thickTop="1" x14ac:dyDescent="0.25">
      <c r="B8" s="183"/>
      <c r="C8" s="304" t="s">
        <v>71</v>
      </c>
      <c r="D8" s="305"/>
      <c r="E8" s="305"/>
      <c r="F8" s="306" t="s">
        <v>53</v>
      </c>
      <c r="G8" s="306"/>
      <c r="H8" s="306"/>
      <c r="I8" s="306"/>
      <c r="J8" s="306"/>
      <c r="K8" s="306"/>
      <c r="L8" s="307"/>
      <c r="M8" s="189"/>
      <c r="N8" s="308" t="s">
        <v>298</v>
      </c>
      <c r="O8" s="309"/>
      <c r="P8" s="310" t="s">
        <v>76</v>
      </c>
      <c r="Q8" s="310"/>
      <c r="R8" s="310"/>
      <c r="S8" s="310"/>
      <c r="T8" s="310"/>
      <c r="U8" s="311"/>
      <c r="V8" s="184"/>
      <c r="W8" s="180" t="s">
        <v>76</v>
      </c>
      <c r="X8" s="201" t="s">
        <v>61</v>
      </c>
    </row>
    <row r="9" spans="2:25" ht="25.15" customHeight="1" x14ac:dyDescent="0.25">
      <c r="B9" s="183"/>
      <c r="C9" s="253"/>
      <c r="D9" s="254"/>
      <c r="E9" s="254"/>
      <c r="F9" s="317" t="s">
        <v>309</v>
      </c>
      <c r="G9" s="317"/>
      <c r="H9" s="317"/>
      <c r="I9" s="317"/>
      <c r="J9" s="317"/>
      <c r="K9" s="317"/>
      <c r="L9" s="318"/>
      <c r="M9" s="189"/>
      <c r="N9" s="251"/>
      <c r="O9" s="255"/>
      <c r="P9" s="256"/>
      <c r="Q9" s="256"/>
      <c r="R9" s="256"/>
      <c r="S9" s="256"/>
      <c r="T9" s="256"/>
      <c r="U9" s="252"/>
      <c r="V9" s="184"/>
      <c r="X9" s="201"/>
    </row>
    <row r="10" spans="2:25" ht="25.15" customHeight="1" x14ac:dyDescent="0.25">
      <c r="B10" s="183"/>
      <c r="C10" s="313" t="s">
        <v>308</v>
      </c>
      <c r="D10" s="314"/>
      <c r="E10" s="314"/>
      <c r="F10" s="315" t="s">
        <v>310</v>
      </c>
      <c r="G10" s="315"/>
      <c r="H10" s="315"/>
      <c r="I10" s="315"/>
      <c r="J10" s="315"/>
      <c r="K10" s="315"/>
      <c r="L10" s="316"/>
      <c r="M10" s="189"/>
      <c r="N10" s="251"/>
      <c r="O10" s="255"/>
      <c r="P10" s="256"/>
      <c r="Q10" s="256"/>
      <c r="R10" s="256"/>
      <c r="S10" s="256"/>
      <c r="T10" s="256"/>
      <c r="U10" s="252"/>
      <c r="V10" s="184"/>
      <c r="X10" s="201"/>
    </row>
    <row r="11" spans="2:25" ht="25.15" customHeight="1" x14ac:dyDescent="0.25">
      <c r="B11" s="183"/>
      <c r="C11" s="278" t="s">
        <v>46</v>
      </c>
      <c r="D11" s="279"/>
      <c r="E11" s="279"/>
      <c r="F11" s="302"/>
      <c r="G11" s="302"/>
      <c r="H11" s="302"/>
      <c r="I11" s="302"/>
      <c r="J11" s="302"/>
      <c r="K11" s="302"/>
      <c r="L11" s="312"/>
      <c r="M11" s="189"/>
      <c r="N11" s="289" t="s">
        <v>50</v>
      </c>
      <c r="O11" s="290"/>
      <c r="P11" s="302"/>
      <c r="Q11" s="302"/>
      <c r="R11" s="302"/>
      <c r="S11" s="302"/>
      <c r="T11" s="302"/>
      <c r="U11" s="303"/>
      <c r="V11" s="184"/>
      <c r="W11" s="180" t="s">
        <v>80</v>
      </c>
      <c r="X11" s="201" t="s">
        <v>62</v>
      </c>
    </row>
    <row r="12" spans="2:25" ht="66.599999999999994" customHeight="1" x14ac:dyDescent="0.25">
      <c r="B12" s="183"/>
      <c r="C12" s="278" t="s">
        <v>47</v>
      </c>
      <c r="D12" s="279"/>
      <c r="E12" s="279"/>
      <c r="F12" s="297"/>
      <c r="G12" s="297"/>
      <c r="H12" s="297"/>
      <c r="I12" s="297"/>
      <c r="J12" s="297"/>
      <c r="K12" s="297"/>
      <c r="L12" s="298"/>
      <c r="M12" s="202"/>
      <c r="N12" s="289" t="s">
        <v>77</v>
      </c>
      <c r="O12" s="290"/>
      <c r="P12" s="297"/>
      <c r="Q12" s="297"/>
      <c r="R12" s="297"/>
      <c r="S12" s="297"/>
      <c r="T12" s="297"/>
      <c r="U12" s="299"/>
      <c r="V12" s="184"/>
      <c r="W12" s="180" t="s">
        <v>81</v>
      </c>
      <c r="X12" s="201" t="s">
        <v>63</v>
      </c>
    </row>
    <row r="13" spans="2:25" ht="25.15" customHeight="1" x14ac:dyDescent="0.25">
      <c r="B13" s="183"/>
      <c r="C13" s="250"/>
      <c r="D13" s="279" t="s">
        <v>57</v>
      </c>
      <c r="E13" s="279"/>
      <c r="F13" s="287"/>
      <c r="G13" s="287"/>
      <c r="H13" s="287"/>
      <c r="I13" s="287"/>
      <c r="J13" s="287"/>
      <c r="K13" s="287"/>
      <c r="L13" s="288"/>
      <c r="M13" s="189"/>
      <c r="N13" s="300" t="s">
        <v>60</v>
      </c>
      <c r="O13" s="301"/>
      <c r="P13" s="302"/>
      <c r="Q13" s="302"/>
      <c r="R13" s="302"/>
      <c r="S13" s="302"/>
      <c r="T13" s="302"/>
      <c r="U13" s="303"/>
      <c r="V13" s="184"/>
      <c r="X13" s="200" t="s">
        <v>64</v>
      </c>
    </row>
    <row r="14" spans="2:25" ht="25.15" customHeight="1" x14ac:dyDescent="0.25">
      <c r="B14" s="183"/>
      <c r="C14" s="278" t="s">
        <v>48</v>
      </c>
      <c r="D14" s="279"/>
      <c r="E14" s="279"/>
      <c r="F14" s="287"/>
      <c r="G14" s="287"/>
      <c r="H14" s="287"/>
      <c r="I14" s="287"/>
      <c r="J14" s="287"/>
      <c r="K14" s="287"/>
      <c r="L14" s="288"/>
      <c r="M14" s="189"/>
      <c r="N14" s="289" t="s">
        <v>51</v>
      </c>
      <c r="O14" s="290"/>
      <c r="P14" s="291" t="s">
        <v>58</v>
      </c>
      <c r="Q14" s="291"/>
      <c r="R14" s="291"/>
      <c r="S14" s="291"/>
      <c r="T14" s="291"/>
      <c r="U14" s="292"/>
      <c r="V14" s="184"/>
      <c r="W14" s="192"/>
      <c r="X14" s="201" t="s">
        <v>63</v>
      </c>
      <c r="Y14" s="193"/>
    </row>
    <row r="15" spans="2:25" ht="25.15" customHeight="1" thickBot="1" x14ac:dyDescent="0.3">
      <c r="B15" s="183"/>
      <c r="C15" s="278" t="s">
        <v>49</v>
      </c>
      <c r="D15" s="279"/>
      <c r="E15" s="279"/>
      <c r="F15" s="287"/>
      <c r="G15" s="287"/>
      <c r="H15" s="287"/>
      <c r="I15" s="287"/>
      <c r="J15" s="287"/>
      <c r="K15" s="287"/>
      <c r="L15" s="288"/>
      <c r="M15" s="189"/>
      <c r="N15" s="293" t="s">
        <v>52</v>
      </c>
      <c r="O15" s="294"/>
      <c r="P15" s="295" t="s">
        <v>59</v>
      </c>
      <c r="Q15" s="295"/>
      <c r="R15" s="295"/>
      <c r="S15" s="295"/>
      <c r="T15" s="295"/>
      <c r="U15" s="296"/>
      <c r="V15" s="184"/>
      <c r="W15" s="192"/>
      <c r="X15" s="200" t="s">
        <v>64</v>
      </c>
      <c r="Y15" s="193"/>
    </row>
    <row r="16" spans="2:25" ht="25.15" customHeight="1" thickTop="1" x14ac:dyDescent="0.25">
      <c r="B16" s="183"/>
      <c r="C16" s="278" t="s">
        <v>299</v>
      </c>
      <c r="D16" s="279"/>
      <c r="E16" s="279"/>
      <c r="F16" s="280"/>
      <c r="G16" s="280"/>
      <c r="H16" s="280"/>
      <c r="I16" s="280"/>
      <c r="J16" s="280"/>
      <c r="K16" s="280"/>
      <c r="L16" s="281"/>
      <c r="M16" s="189"/>
      <c r="N16" s="282"/>
      <c r="O16" s="282"/>
      <c r="P16" s="204"/>
      <c r="Q16" s="204"/>
      <c r="R16" s="204"/>
      <c r="S16" s="204"/>
      <c r="T16" s="204"/>
      <c r="U16" s="204"/>
      <c r="V16" s="184"/>
      <c r="X16" s="201" t="s">
        <v>65</v>
      </c>
    </row>
    <row r="17" spans="2:29" ht="18.600000000000001" customHeight="1" thickBot="1" x14ac:dyDescent="0.3">
      <c r="B17" s="183"/>
      <c r="C17" s="283" t="s">
        <v>68</v>
      </c>
      <c r="D17" s="284"/>
      <c r="E17" s="284"/>
      <c r="F17" s="285"/>
      <c r="G17" s="285"/>
      <c r="H17" s="285"/>
      <c r="I17" s="285"/>
      <c r="J17" s="285"/>
      <c r="K17" s="285"/>
      <c r="L17" s="286"/>
      <c r="M17" s="189"/>
      <c r="N17" s="282"/>
      <c r="O17" s="282"/>
      <c r="P17" s="204"/>
      <c r="Q17" s="204"/>
      <c r="R17" s="204"/>
      <c r="S17" s="204"/>
      <c r="T17" s="204"/>
      <c r="U17" s="204"/>
      <c r="V17" s="184"/>
      <c r="X17" s="201" t="s">
        <v>66</v>
      </c>
    </row>
    <row r="18" spans="2:29" ht="7.15" customHeight="1" thickTop="1" x14ac:dyDescent="0.25">
      <c r="B18" s="183"/>
      <c r="C18" s="185"/>
      <c r="D18" s="186"/>
      <c r="E18" s="186"/>
      <c r="F18" s="187"/>
      <c r="G18" s="186"/>
      <c r="H18" s="186"/>
      <c r="I18" s="183"/>
      <c r="J18" s="188"/>
      <c r="K18" s="188"/>
      <c r="L18" s="188"/>
      <c r="M18" s="183"/>
      <c r="N18" s="189"/>
      <c r="O18" s="190"/>
      <c r="P18" s="185"/>
      <c r="Q18" s="191"/>
      <c r="R18" s="185"/>
      <c r="S18" s="190"/>
      <c r="T18" s="186"/>
      <c r="U18" s="186"/>
      <c r="V18" s="184"/>
      <c r="W18" s="192"/>
      <c r="X18" s="200" t="s">
        <v>64</v>
      </c>
      <c r="Y18" s="193"/>
    </row>
    <row r="19" spans="2:29" ht="22.15" customHeight="1" thickBot="1" x14ac:dyDescent="0.3">
      <c r="B19" s="183"/>
      <c r="C19" s="271" t="s">
        <v>70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84"/>
      <c r="W19" s="192"/>
      <c r="X19" s="192"/>
      <c r="Y19" s="193"/>
    </row>
    <row r="20" spans="2:29" s="235" customFormat="1" ht="60.75" thickTop="1" x14ac:dyDescent="0.25">
      <c r="B20" s="236"/>
      <c r="C20" s="249" t="s">
        <v>0</v>
      </c>
      <c r="D20" s="237" t="s">
        <v>300</v>
      </c>
      <c r="E20" s="248" t="s">
        <v>303</v>
      </c>
      <c r="F20" s="238" t="s">
        <v>1</v>
      </c>
      <c r="G20" s="239" t="s">
        <v>86</v>
      </c>
      <c r="H20" s="240" t="s">
        <v>304</v>
      </c>
      <c r="I20" s="241"/>
      <c r="J20" s="242" t="s">
        <v>85</v>
      </c>
      <c r="K20" s="276" t="s">
        <v>305</v>
      </c>
      <c r="L20" s="277"/>
      <c r="M20" s="241"/>
      <c r="N20" s="242" t="s">
        <v>84</v>
      </c>
      <c r="O20" s="240" t="s">
        <v>306</v>
      </c>
      <c r="P20" s="236"/>
      <c r="Q20" s="243" t="s">
        <v>83</v>
      </c>
      <c r="R20" s="236"/>
      <c r="S20" s="240" t="s">
        <v>307</v>
      </c>
      <c r="T20" s="236"/>
      <c r="U20" s="243" t="s">
        <v>82</v>
      </c>
      <c r="V20" s="241"/>
      <c r="W20" s="244"/>
      <c r="X20" s="245" t="s">
        <v>67</v>
      </c>
    </row>
    <row r="21" spans="2:29" s="217" customFormat="1" ht="30" customHeight="1" x14ac:dyDescent="0.25">
      <c r="B21" s="205"/>
      <c r="C21" s="206"/>
      <c r="D21" s="207"/>
      <c r="E21" s="207"/>
      <c r="F21" s="208"/>
      <c r="G21" s="209">
        <v>0</v>
      </c>
      <c r="H21" s="210">
        <v>0</v>
      </c>
      <c r="I21" s="211"/>
      <c r="J21" s="212">
        <v>0</v>
      </c>
      <c r="K21" s="258">
        <v>0</v>
      </c>
      <c r="L21" s="259">
        <v>999000000</v>
      </c>
      <c r="M21" s="211"/>
      <c r="N21" s="212">
        <v>0</v>
      </c>
      <c r="O21" s="210">
        <v>0</v>
      </c>
      <c r="P21" s="213"/>
      <c r="Q21" s="214">
        <f t="shared" ref="Q21:Q26" si="0">SUM(G21+J21+N21)</f>
        <v>0</v>
      </c>
      <c r="R21" s="213"/>
      <c r="S21" s="215">
        <f t="shared" ref="S21:S26" si="1">H21+K21+O21</f>
        <v>0</v>
      </c>
      <c r="T21" s="213"/>
      <c r="U21" s="214">
        <f t="shared" ref="U21:U26" si="2">SUM(Q21+S21)</f>
        <v>0</v>
      </c>
      <c r="V21" s="216"/>
      <c r="W21" s="192"/>
      <c r="X21" s="201"/>
      <c r="Y21" s="193"/>
      <c r="Z21" s="179"/>
      <c r="AA21" s="179"/>
      <c r="AB21" s="179"/>
      <c r="AC21" s="179"/>
    </row>
    <row r="22" spans="2:29" s="217" customFormat="1" ht="30" customHeight="1" x14ac:dyDescent="0.25">
      <c r="B22" s="205"/>
      <c r="C22" s="206"/>
      <c r="D22" s="207"/>
      <c r="E22" s="207"/>
      <c r="F22" s="208"/>
      <c r="G22" s="209">
        <v>0</v>
      </c>
      <c r="H22" s="210">
        <v>0</v>
      </c>
      <c r="I22" s="211"/>
      <c r="J22" s="212">
        <v>0</v>
      </c>
      <c r="K22" s="258">
        <v>0</v>
      </c>
      <c r="L22" s="259">
        <v>999000000</v>
      </c>
      <c r="M22" s="211"/>
      <c r="N22" s="212">
        <v>0</v>
      </c>
      <c r="O22" s="210">
        <v>0</v>
      </c>
      <c r="P22" s="213"/>
      <c r="Q22" s="214">
        <f t="shared" si="0"/>
        <v>0</v>
      </c>
      <c r="R22" s="213"/>
      <c r="S22" s="215">
        <f t="shared" si="1"/>
        <v>0</v>
      </c>
      <c r="T22" s="213"/>
      <c r="U22" s="214">
        <f t="shared" si="2"/>
        <v>0</v>
      </c>
      <c r="V22" s="216"/>
      <c r="W22" s="192"/>
      <c r="X22" s="201"/>
      <c r="Y22" s="193"/>
      <c r="Z22" s="179"/>
      <c r="AA22" s="179"/>
      <c r="AB22" s="179"/>
      <c r="AC22" s="179"/>
    </row>
    <row r="23" spans="2:29" s="217" customFormat="1" ht="30" customHeight="1" x14ac:dyDescent="0.25">
      <c r="B23" s="205"/>
      <c r="C23" s="206"/>
      <c r="D23" s="207"/>
      <c r="E23" s="207"/>
      <c r="F23" s="208"/>
      <c r="G23" s="209">
        <v>0</v>
      </c>
      <c r="H23" s="210">
        <v>0</v>
      </c>
      <c r="I23" s="211"/>
      <c r="J23" s="212">
        <v>0</v>
      </c>
      <c r="K23" s="258">
        <v>0</v>
      </c>
      <c r="L23" s="259">
        <v>999000000</v>
      </c>
      <c r="M23" s="211"/>
      <c r="N23" s="212">
        <v>0</v>
      </c>
      <c r="O23" s="210">
        <v>0</v>
      </c>
      <c r="P23" s="213"/>
      <c r="Q23" s="214">
        <f t="shared" si="0"/>
        <v>0</v>
      </c>
      <c r="R23" s="213"/>
      <c r="S23" s="215">
        <f t="shared" si="1"/>
        <v>0</v>
      </c>
      <c r="T23" s="213"/>
      <c r="U23" s="214">
        <f t="shared" si="2"/>
        <v>0</v>
      </c>
      <c r="V23" s="216"/>
      <c r="W23" s="192"/>
      <c r="X23" s="201"/>
      <c r="Y23" s="193"/>
      <c r="Z23" s="179"/>
      <c r="AA23" s="179"/>
      <c r="AB23" s="179"/>
      <c r="AC23" s="179"/>
    </row>
    <row r="24" spans="2:29" s="217" customFormat="1" ht="30" customHeight="1" x14ac:dyDescent="0.25">
      <c r="B24" s="205"/>
      <c r="C24" s="206"/>
      <c r="D24" s="207"/>
      <c r="E24" s="207"/>
      <c r="F24" s="208"/>
      <c r="G24" s="209">
        <v>0</v>
      </c>
      <c r="H24" s="210">
        <v>0</v>
      </c>
      <c r="I24" s="211"/>
      <c r="J24" s="212">
        <v>0</v>
      </c>
      <c r="K24" s="258">
        <v>0</v>
      </c>
      <c r="L24" s="259">
        <v>999000000</v>
      </c>
      <c r="M24" s="211"/>
      <c r="N24" s="212">
        <v>0</v>
      </c>
      <c r="O24" s="210">
        <v>0</v>
      </c>
      <c r="P24" s="213"/>
      <c r="Q24" s="214">
        <f t="shared" si="0"/>
        <v>0</v>
      </c>
      <c r="R24" s="213"/>
      <c r="S24" s="215">
        <f t="shared" si="1"/>
        <v>0</v>
      </c>
      <c r="T24" s="213"/>
      <c r="U24" s="214">
        <f t="shared" si="2"/>
        <v>0</v>
      </c>
      <c r="V24" s="216"/>
      <c r="W24" s="192"/>
      <c r="X24" s="201"/>
      <c r="Y24" s="193"/>
      <c r="Z24" s="179"/>
      <c r="AA24" s="179"/>
      <c r="AB24" s="179"/>
      <c r="AC24" s="179"/>
    </row>
    <row r="25" spans="2:29" s="217" customFormat="1" ht="30" customHeight="1" x14ac:dyDescent="0.25">
      <c r="B25" s="205"/>
      <c r="C25" s="206"/>
      <c r="D25" s="207"/>
      <c r="E25" s="207"/>
      <c r="F25" s="208"/>
      <c r="G25" s="209">
        <v>0</v>
      </c>
      <c r="H25" s="210">
        <v>0</v>
      </c>
      <c r="I25" s="211"/>
      <c r="J25" s="212">
        <v>0</v>
      </c>
      <c r="K25" s="258">
        <v>0</v>
      </c>
      <c r="L25" s="259">
        <v>999000000</v>
      </c>
      <c r="M25" s="211"/>
      <c r="N25" s="212">
        <v>0</v>
      </c>
      <c r="O25" s="210">
        <v>0</v>
      </c>
      <c r="P25" s="213"/>
      <c r="Q25" s="214">
        <f t="shared" si="0"/>
        <v>0</v>
      </c>
      <c r="R25" s="213"/>
      <c r="S25" s="215">
        <f t="shared" si="1"/>
        <v>0</v>
      </c>
      <c r="T25" s="213"/>
      <c r="U25" s="214">
        <f t="shared" si="2"/>
        <v>0</v>
      </c>
      <c r="V25" s="216"/>
      <c r="W25" s="192"/>
      <c r="X25" s="201"/>
      <c r="Y25" s="193"/>
      <c r="Z25" s="179"/>
      <c r="AA25" s="179"/>
      <c r="AB25" s="179"/>
      <c r="AC25" s="179"/>
    </row>
    <row r="26" spans="2:29" s="217" customFormat="1" ht="30" customHeight="1" thickBot="1" x14ac:dyDescent="0.3">
      <c r="B26" s="205"/>
      <c r="C26" s="206"/>
      <c r="D26" s="207"/>
      <c r="E26" s="207"/>
      <c r="F26" s="208"/>
      <c r="G26" s="209">
        <v>0</v>
      </c>
      <c r="H26" s="221">
        <v>0</v>
      </c>
      <c r="I26" s="211"/>
      <c r="J26" s="212">
        <v>0</v>
      </c>
      <c r="K26" s="263">
        <v>0</v>
      </c>
      <c r="L26" s="264"/>
      <c r="M26" s="211"/>
      <c r="N26" s="212">
        <v>0</v>
      </c>
      <c r="O26" s="221">
        <v>0</v>
      </c>
      <c r="P26" s="213"/>
      <c r="Q26" s="214">
        <f t="shared" si="0"/>
        <v>0</v>
      </c>
      <c r="R26" s="213"/>
      <c r="S26" s="222">
        <f t="shared" si="1"/>
        <v>0</v>
      </c>
      <c r="T26" s="213"/>
      <c r="U26" s="214">
        <f t="shared" si="2"/>
        <v>0</v>
      </c>
      <c r="V26" s="216"/>
      <c r="W26" s="192"/>
      <c r="X26" s="218"/>
      <c r="Y26" s="193"/>
      <c r="Z26" s="179"/>
      <c r="AA26" s="179"/>
      <c r="AB26" s="179"/>
      <c r="AC26" s="179"/>
    </row>
    <row r="27" spans="2:29" ht="10.15" customHeight="1" thickTop="1" thickBot="1" x14ac:dyDescent="0.3">
      <c r="B27" s="183"/>
      <c r="C27" s="185"/>
      <c r="D27" s="186"/>
      <c r="E27" s="186"/>
      <c r="F27" s="187"/>
      <c r="G27" s="186"/>
      <c r="H27" s="186"/>
      <c r="I27" s="183"/>
      <c r="J27" s="188"/>
      <c r="K27" s="188"/>
      <c r="L27" s="188"/>
      <c r="M27" s="183"/>
      <c r="N27" s="189"/>
      <c r="O27" s="190"/>
      <c r="P27" s="185"/>
      <c r="Q27" s="191"/>
      <c r="R27" s="185"/>
      <c r="S27" s="190"/>
      <c r="T27" s="186"/>
      <c r="U27" s="186"/>
      <c r="V27" s="184"/>
      <c r="W27" s="192"/>
      <c r="Y27" s="193"/>
    </row>
    <row r="28" spans="2:29" s="217" customFormat="1" ht="25.15" customHeight="1" thickTop="1" thickBot="1" x14ac:dyDescent="0.3">
      <c r="B28" s="205"/>
      <c r="C28" s="265" t="s">
        <v>79</v>
      </c>
      <c r="D28" s="266"/>
      <c r="E28" s="266"/>
      <c r="F28" s="267"/>
      <c r="G28" s="233">
        <f>SUM(G21:G26)</f>
        <v>0</v>
      </c>
      <c r="H28" s="223">
        <f>SUM(H21:H26)</f>
        <v>0</v>
      </c>
      <c r="I28" s="211"/>
      <c r="J28" s="224">
        <f>SUM(J21:J26)</f>
        <v>0</v>
      </c>
      <c r="K28" s="268">
        <f>SUM(K21:K26)</f>
        <v>0</v>
      </c>
      <c r="L28" s="269">
        <f>SUM(L21:L26)</f>
        <v>4995000000</v>
      </c>
      <c r="M28" s="211"/>
      <c r="N28" s="224">
        <f>SUM(N21:N26)</f>
        <v>0</v>
      </c>
      <c r="O28" s="223">
        <f>SUM(O21:O26)</f>
        <v>0</v>
      </c>
      <c r="P28" s="219"/>
      <c r="Q28" s="214">
        <f>SUM(Q21:Q26)</f>
        <v>0</v>
      </c>
      <c r="R28" s="219"/>
      <c r="S28" s="225">
        <f>SUM(S21:S26)</f>
        <v>0</v>
      </c>
      <c r="T28" s="220"/>
      <c r="U28" s="226">
        <f>SUM(U21:U26)</f>
        <v>0</v>
      </c>
      <c r="V28" s="216"/>
      <c r="W28" s="192"/>
      <c r="X28" s="218"/>
      <c r="Y28" s="193"/>
      <c r="Z28" s="179"/>
      <c r="AA28" s="179"/>
      <c r="AB28" s="179"/>
      <c r="AC28" s="179"/>
    </row>
    <row r="29" spans="2:29" ht="13.9" customHeight="1" thickTop="1" x14ac:dyDescent="0.25">
      <c r="B29" s="183"/>
      <c r="C29" s="185"/>
      <c r="D29" s="186"/>
      <c r="E29" s="186"/>
      <c r="F29" s="187"/>
      <c r="G29" s="186"/>
      <c r="H29" s="186"/>
      <c r="I29" s="183"/>
      <c r="J29" s="188"/>
      <c r="K29" s="188"/>
      <c r="L29" s="188"/>
      <c r="M29" s="183"/>
      <c r="N29" s="189"/>
      <c r="O29" s="190"/>
      <c r="P29" s="185"/>
      <c r="Q29" s="191"/>
      <c r="R29" s="185"/>
      <c r="S29" s="190"/>
      <c r="T29" s="186"/>
      <c r="U29" s="186"/>
      <c r="V29" s="184"/>
      <c r="W29" s="192"/>
      <c r="Y29" s="193"/>
    </row>
    <row r="30" spans="2:29" ht="37.9" customHeight="1" x14ac:dyDescent="0.25">
      <c r="B30" s="183"/>
      <c r="C30" s="270" t="s">
        <v>72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184"/>
      <c r="W30" s="192"/>
      <c r="Y30" s="193"/>
    </row>
    <row r="31" spans="2:29" s="179" customFormat="1" ht="124.9" customHeight="1" x14ac:dyDescent="0.25">
      <c r="B31" s="227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4"/>
      <c r="V31" s="228"/>
      <c r="W31" s="192"/>
      <c r="X31" s="192"/>
      <c r="Y31" s="193"/>
    </row>
    <row r="32" spans="2:29" ht="13.9" customHeight="1" x14ac:dyDescent="0.25">
      <c r="B32" s="183"/>
      <c r="C32" s="185"/>
      <c r="D32" s="186"/>
      <c r="E32" s="186"/>
      <c r="F32" s="187"/>
      <c r="G32" s="186"/>
      <c r="H32" s="186"/>
      <c r="I32" s="183"/>
      <c r="J32" s="188"/>
      <c r="K32" s="188"/>
      <c r="L32" s="188"/>
      <c r="M32" s="183"/>
      <c r="N32" s="189"/>
      <c r="O32" s="190"/>
      <c r="P32" s="185"/>
      <c r="Q32" s="191"/>
      <c r="R32" s="185"/>
      <c r="S32" s="190"/>
      <c r="T32" s="186"/>
      <c r="U32" s="186"/>
      <c r="V32" s="184"/>
      <c r="W32" s="192"/>
      <c r="X32" s="192"/>
      <c r="Y32" s="193"/>
    </row>
    <row r="33" spans="1:25" ht="37.9" customHeight="1" x14ac:dyDescent="0.25">
      <c r="A33" s="176"/>
      <c r="B33" s="183"/>
      <c r="C33" s="275" t="s">
        <v>73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184"/>
      <c r="W33" s="192"/>
      <c r="X33" s="192"/>
      <c r="Y33" s="193"/>
    </row>
    <row r="34" spans="1:25" s="179" customFormat="1" ht="124.9" customHeight="1" x14ac:dyDescent="0.25">
      <c r="B34" s="227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4"/>
      <c r="V34" s="228"/>
      <c r="W34" s="192"/>
      <c r="X34" s="192"/>
      <c r="Y34" s="193"/>
    </row>
    <row r="35" spans="1:25" ht="13.9" customHeight="1" x14ac:dyDescent="0.25">
      <c r="B35" s="183"/>
      <c r="C35" s="185"/>
      <c r="D35" s="186"/>
      <c r="E35" s="186"/>
      <c r="F35" s="187"/>
      <c r="G35" s="186"/>
      <c r="H35" s="186"/>
      <c r="I35" s="183"/>
      <c r="J35" s="188"/>
      <c r="K35" s="188"/>
      <c r="L35" s="188"/>
      <c r="M35" s="183"/>
      <c r="N35" s="189"/>
      <c r="O35" s="190"/>
      <c r="P35" s="185"/>
      <c r="Q35" s="191"/>
      <c r="R35" s="185"/>
      <c r="S35" s="190"/>
      <c r="T35" s="186"/>
      <c r="U35" s="186"/>
      <c r="V35" s="184"/>
      <c r="W35" s="192"/>
      <c r="X35" s="192"/>
      <c r="Y35" s="193"/>
    </row>
    <row r="36" spans="1:25" ht="37.9" customHeight="1" x14ac:dyDescent="0.25">
      <c r="A36" s="176"/>
      <c r="B36" s="183"/>
      <c r="C36" s="275" t="s">
        <v>78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184"/>
      <c r="W36" s="192"/>
      <c r="X36" s="192"/>
      <c r="Y36" s="193"/>
    </row>
    <row r="37" spans="1:25" s="179" customFormat="1" ht="124.9" customHeight="1" x14ac:dyDescent="0.25">
      <c r="B37" s="227"/>
      <c r="C37" s="260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2"/>
      <c r="V37" s="228"/>
      <c r="W37" s="192"/>
      <c r="X37" s="192"/>
      <c r="Y37" s="193"/>
    </row>
    <row r="38" spans="1:25" ht="11.45" customHeight="1" x14ac:dyDescent="0.25">
      <c r="B38" s="183"/>
      <c r="C38" s="229"/>
      <c r="D38" s="229"/>
      <c r="E38" s="229"/>
      <c r="F38" s="189"/>
      <c r="G38" s="189"/>
      <c r="H38" s="189"/>
      <c r="I38" s="189"/>
      <c r="J38" s="229"/>
      <c r="K38" s="229"/>
      <c r="L38" s="229"/>
      <c r="M38" s="189"/>
      <c r="N38" s="189"/>
      <c r="O38" s="189"/>
      <c r="P38" s="229"/>
      <c r="Q38" s="229"/>
      <c r="R38" s="229"/>
      <c r="S38" s="189"/>
      <c r="T38" s="230"/>
      <c r="U38" s="230"/>
      <c r="V38" s="184"/>
    </row>
    <row r="86" spans="2:39" s="176" customFormat="1" ht="30" customHeight="1" x14ac:dyDescent="0.25">
      <c r="B86" s="175"/>
      <c r="F86" s="177"/>
      <c r="G86" s="231"/>
      <c r="H86" s="231"/>
      <c r="I86" s="177"/>
      <c r="J86" s="232"/>
      <c r="K86" s="232"/>
      <c r="L86" s="232"/>
      <c r="M86" s="177"/>
      <c r="N86" s="177"/>
      <c r="O86" s="177"/>
      <c r="Q86" s="231"/>
      <c r="S86" s="177"/>
      <c r="T86" s="178"/>
      <c r="U86" s="178"/>
      <c r="V86" s="179"/>
      <c r="W86" s="180"/>
      <c r="X86" s="180"/>
      <c r="Y86" s="181"/>
      <c r="Z86" s="181"/>
      <c r="AA86" s="181"/>
      <c r="AB86" s="181"/>
      <c r="AC86" s="181"/>
      <c r="AD86" s="182"/>
      <c r="AE86" s="175"/>
      <c r="AF86" s="175"/>
      <c r="AG86" s="175"/>
      <c r="AH86" s="178"/>
      <c r="AI86" s="178"/>
      <c r="AJ86" s="178"/>
      <c r="AK86" s="178"/>
      <c r="AL86" s="178"/>
      <c r="AM86" s="178"/>
    </row>
    <row r="89" spans="2:39" s="176" customFormat="1" ht="30" customHeight="1" x14ac:dyDescent="0.25">
      <c r="B89" s="175"/>
      <c r="F89" s="177"/>
      <c r="G89" s="231"/>
      <c r="H89" s="231"/>
      <c r="I89" s="177"/>
      <c r="J89" s="232"/>
      <c r="K89" s="232"/>
      <c r="L89" s="232"/>
      <c r="M89" s="177"/>
      <c r="N89" s="177"/>
      <c r="O89" s="177"/>
      <c r="Q89" s="231"/>
      <c r="S89" s="177"/>
      <c r="T89" s="178"/>
      <c r="U89" s="178"/>
      <c r="V89" s="179"/>
      <c r="W89" s="180"/>
      <c r="X89" s="180"/>
      <c r="Y89" s="181"/>
      <c r="Z89" s="181"/>
      <c r="AA89" s="181"/>
      <c r="AB89" s="181"/>
      <c r="AC89" s="181"/>
      <c r="AD89" s="182"/>
      <c r="AE89" s="175"/>
      <c r="AF89" s="175"/>
      <c r="AG89" s="175"/>
      <c r="AH89" s="178"/>
      <c r="AI89" s="178"/>
      <c r="AJ89" s="178"/>
      <c r="AK89" s="178"/>
      <c r="AL89" s="178"/>
      <c r="AM89" s="178"/>
    </row>
    <row r="90" spans="2:39" s="176" customFormat="1" ht="30" customHeight="1" x14ac:dyDescent="0.25">
      <c r="B90" s="175"/>
      <c r="F90" s="177"/>
      <c r="G90" s="231"/>
      <c r="H90" s="231"/>
      <c r="I90" s="177"/>
      <c r="J90" s="232"/>
      <c r="K90" s="232"/>
      <c r="L90" s="232"/>
      <c r="M90" s="177"/>
      <c r="N90" s="177"/>
      <c r="O90" s="177"/>
      <c r="Q90" s="231"/>
      <c r="S90" s="177"/>
      <c r="T90" s="178"/>
      <c r="U90" s="178"/>
      <c r="V90" s="179"/>
      <c r="W90" s="180"/>
      <c r="X90" s="180"/>
      <c r="Y90" s="181"/>
      <c r="Z90" s="181"/>
      <c r="AA90" s="181"/>
      <c r="AB90" s="181"/>
      <c r="AC90" s="181"/>
      <c r="AD90" s="182"/>
      <c r="AE90" s="175"/>
      <c r="AF90" s="175"/>
      <c r="AG90" s="175"/>
      <c r="AH90" s="178"/>
      <c r="AI90" s="178"/>
      <c r="AJ90" s="178"/>
      <c r="AK90" s="178"/>
      <c r="AL90" s="178"/>
      <c r="AM90" s="178"/>
    </row>
    <row r="91" spans="2:39" s="176" customFormat="1" ht="30" customHeight="1" x14ac:dyDescent="0.25">
      <c r="B91" s="175"/>
      <c r="F91" s="177"/>
      <c r="G91" s="231"/>
      <c r="H91" s="231"/>
      <c r="I91" s="177"/>
      <c r="J91" s="232"/>
      <c r="K91" s="232"/>
      <c r="L91" s="232"/>
      <c r="M91" s="177"/>
      <c r="N91" s="177"/>
      <c r="O91" s="177"/>
      <c r="Q91" s="231"/>
      <c r="S91" s="177"/>
      <c r="T91" s="178"/>
      <c r="U91" s="178"/>
      <c r="V91" s="179"/>
      <c r="W91" s="180"/>
      <c r="X91" s="180"/>
      <c r="Y91" s="181"/>
      <c r="Z91" s="181"/>
      <c r="AA91" s="181"/>
      <c r="AB91" s="181"/>
      <c r="AC91" s="181"/>
      <c r="AD91" s="182"/>
      <c r="AE91" s="175"/>
      <c r="AF91" s="175"/>
      <c r="AG91" s="175"/>
      <c r="AH91" s="178"/>
      <c r="AI91" s="178"/>
      <c r="AJ91" s="178"/>
      <c r="AK91" s="178"/>
      <c r="AL91" s="178"/>
      <c r="AM91" s="178"/>
    </row>
    <row r="92" spans="2:39" s="176" customFormat="1" ht="30" customHeight="1" x14ac:dyDescent="0.25">
      <c r="B92" s="175"/>
      <c r="F92" s="177"/>
      <c r="G92" s="231"/>
      <c r="H92" s="231"/>
      <c r="I92" s="177"/>
      <c r="J92" s="232"/>
      <c r="K92" s="232"/>
      <c r="L92" s="232"/>
      <c r="M92" s="177"/>
      <c r="N92" s="177"/>
      <c r="O92" s="177"/>
      <c r="Q92" s="231"/>
      <c r="S92" s="177"/>
      <c r="T92" s="178"/>
      <c r="U92" s="178"/>
      <c r="V92" s="179"/>
      <c r="W92" s="180"/>
      <c r="X92" s="180"/>
      <c r="Y92" s="181"/>
      <c r="Z92" s="181"/>
      <c r="AA92" s="181"/>
      <c r="AB92" s="181"/>
      <c r="AC92" s="181"/>
      <c r="AD92" s="182"/>
      <c r="AE92" s="175"/>
      <c r="AF92" s="175"/>
      <c r="AG92" s="175"/>
      <c r="AH92" s="178"/>
      <c r="AI92" s="178"/>
      <c r="AJ92" s="178"/>
      <c r="AK92" s="178"/>
      <c r="AL92" s="178"/>
      <c r="AM92" s="178"/>
    </row>
    <row r="93" spans="2:39" s="176" customFormat="1" ht="30" customHeight="1" x14ac:dyDescent="0.25">
      <c r="B93" s="175"/>
      <c r="F93" s="177"/>
      <c r="G93" s="231"/>
      <c r="H93" s="231"/>
      <c r="I93" s="177"/>
      <c r="J93" s="232"/>
      <c r="K93" s="232"/>
      <c r="L93" s="232"/>
      <c r="M93" s="177"/>
      <c r="N93" s="177"/>
      <c r="O93" s="177"/>
      <c r="Q93" s="231"/>
      <c r="S93" s="177"/>
      <c r="T93" s="178"/>
      <c r="U93" s="178"/>
      <c r="V93" s="179"/>
      <c r="W93" s="180"/>
      <c r="X93" s="180"/>
      <c r="Y93" s="181"/>
      <c r="Z93" s="181"/>
      <c r="AA93" s="181"/>
      <c r="AB93" s="181"/>
      <c r="AC93" s="181"/>
      <c r="AD93" s="182"/>
      <c r="AE93" s="175"/>
      <c r="AF93" s="175"/>
      <c r="AG93" s="175"/>
      <c r="AH93" s="178"/>
      <c r="AI93" s="178"/>
      <c r="AJ93" s="178"/>
      <c r="AK93" s="178"/>
      <c r="AL93" s="178"/>
      <c r="AM93" s="178"/>
    </row>
    <row r="96" spans="2:39" s="176" customFormat="1" ht="30" customHeight="1" x14ac:dyDescent="0.25">
      <c r="B96" s="175"/>
      <c r="F96" s="177"/>
      <c r="G96" s="231"/>
      <c r="H96" s="231"/>
      <c r="I96" s="177"/>
      <c r="J96" s="232"/>
      <c r="K96" s="232"/>
      <c r="L96" s="232"/>
      <c r="M96" s="177"/>
      <c r="N96" s="177"/>
      <c r="O96" s="177"/>
      <c r="Q96" s="231"/>
      <c r="S96" s="177"/>
      <c r="T96" s="178"/>
      <c r="U96" s="178"/>
      <c r="V96" s="179"/>
      <c r="W96" s="180"/>
      <c r="X96" s="180"/>
      <c r="Y96" s="181"/>
      <c r="Z96" s="181"/>
      <c r="AA96" s="181"/>
      <c r="AB96" s="181"/>
      <c r="AC96" s="181"/>
      <c r="AD96" s="182"/>
      <c r="AE96" s="175"/>
      <c r="AF96" s="175"/>
      <c r="AG96" s="175"/>
      <c r="AH96" s="178"/>
      <c r="AI96" s="178"/>
      <c r="AJ96" s="178"/>
      <c r="AK96" s="178"/>
      <c r="AL96" s="178"/>
      <c r="AM96" s="178"/>
    </row>
    <row r="98" spans="2:39" s="176" customFormat="1" ht="30" customHeight="1" x14ac:dyDescent="0.25">
      <c r="B98" s="175"/>
      <c r="F98" s="177"/>
      <c r="G98" s="231"/>
      <c r="H98" s="231"/>
      <c r="I98" s="177"/>
      <c r="J98" s="232"/>
      <c r="K98" s="232"/>
      <c r="L98" s="232"/>
      <c r="M98" s="177"/>
      <c r="N98" s="177"/>
      <c r="O98" s="177"/>
      <c r="Q98" s="231"/>
      <c r="S98" s="177"/>
      <c r="T98" s="178"/>
      <c r="U98" s="178"/>
      <c r="V98" s="179"/>
      <c r="W98" s="180"/>
      <c r="X98" s="180"/>
      <c r="Y98" s="181"/>
      <c r="Z98" s="181"/>
      <c r="AA98" s="181"/>
      <c r="AB98" s="181"/>
      <c r="AC98" s="181"/>
      <c r="AD98" s="182"/>
      <c r="AE98" s="175"/>
      <c r="AF98" s="175"/>
      <c r="AG98" s="175"/>
      <c r="AH98" s="178"/>
      <c r="AI98" s="178"/>
      <c r="AJ98" s="178"/>
      <c r="AK98" s="178"/>
      <c r="AL98" s="178"/>
      <c r="AM98" s="178"/>
    </row>
    <row r="99" spans="2:39" s="176" customFormat="1" ht="30" customHeight="1" x14ac:dyDescent="0.25">
      <c r="B99" s="175"/>
      <c r="F99" s="177"/>
      <c r="G99" s="231"/>
      <c r="H99" s="231"/>
      <c r="I99" s="177"/>
      <c r="J99" s="232"/>
      <c r="K99" s="232"/>
      <c r="L99" s="232"/>
      <c r="M99" s="177"/>
      <c r="N99" s="177"/>
      <c r="O99" s="177"/>
      <c r="Q99" s="231"/>
      <c r="S99" s="177"/>
      <c r="T99" s="178"/>
      <c r="U99" s="178"/>
      <c r="V99" s="179"/>
      <c r="W99" s="180"/>
      <c r="X99" s="180"/>
      <c r="Y99" s="181"/>
      <c r="Z99" s="181"/>
      <c r="AA99" s="181"/>
      <c r="AB99" s="181"/>
      <c r="AC99" s="181"/>
      <c r="AD99" s="182"/>
      <c r="AE99" s="175"/>
      <c r="AF99" s="175"/>
      <c r="AG99" s="175"/>
      <c r="AH99" s="178"/>
      <c r="AI99" s="178"/>
      <c r="AJ99" s="178"/>
      <c r="AK99" s="178"/>
      <c r="AL99" s="178"/>
      <c r="AM99" s="178"/>
    </row>
    <row r="103" spans="2:39" s="176" customFormat="1" ht="30" customHeight="1" x14ac:dyDescent="0.25">
      <c r="B103" s="175"/>
      <c r="F103" s="177"/>
      <c r="G103" s="231"/>
      <c r="H103" s="231"/>
      <c r="I103" s="177"/>
      <c r="J103" s="232"/>
      <c r="K103" s="232"/>
      <c r="L103" s="232"/>
      <c r="M103" s="177"/>
      <c r="N103" s="177"/>
      <c r="O103" s="177"/>
      <c r="Q103" s="231"/>
      <c r="S103" s="177"/>
      <c r="T103" s="178"/>
      <c r="U103" s="178"/>
      <c r="V103" s="179"/>
      <c r="W103" s="180"/>
      <c r="X103" s="180"/>
      <c r="Y103" s="181"/>
      <c r="Z103" s="181"/>
      <c r="AA103" s="181"/>
      <c r="AB103" s="181"/>
      <c r="AC103" s="181"/>
      <c r="AD103" s="182"/>
      <c r="AE103" s="175"/>
      <c r="AF103" s="175"/>
      <c r="AG103" s="175"/>
      <c r="AH103" s="178"/>
      <c r="AI103" s="178"/>
      <c r="AJ103" s="178"/>
      <c r="AK103" s="178"/>
      <c r="AL103" s="178"/>
      <c r="AM103" s="178"/>
    </row>
    <row r="104" spans="2:39" s="176" customFormat="1" ht="30" customHeight="1" x14ac:dyDescent="0.25">
      <c r="B104" s="175"/>
      <c r="F104" s="177"/>
      <c r="G104" s="231"/>
      <c r="H104" s="231"/>
      <c r="I104" s="177"/>
      <c r="J104" s="232"/>
      <c r="K104" s="232"/>
      <c r="L104" s="232"/>
      <c r="M104" s="177"/>
      <c r="N104" s="177"/>
      <c r="O104" s="177"/>
      <c r="Q104" s="231"/>
      <c r="S104" s="177"/>
      <c r="T104" s="178"/>
      <c r="U104" s="178"/>
      <c r="V104" s="179"/>
      <c r="W104" s="180"/>
      <c r="X104" s="180"/>
      <c r="Y104" s="181"/>
      <c r="Z104" s="181"/>
      <c r="AA104" s="181"/>
      <c r="AB104" s="181"/>
      <c r="AC104" s="181"/>
      <c r="AD104" s="182"/>
      <c r="AE104" s="175"/>
      <c r="AF104" s="175"/>
      <c r="AG104" s="175"/>
      <c r="AH104" s="178"/>
      <c r="AI104" s="178"/>
      <c r="AJ104" s="178"/>
      <c r="AK104" s="178"/>
      <c r="AL104" s="178"/>
      <c r="AM104" s="178"/>
    </row>
    <row r="105" spans="2:39" s="176" customFormat="1" ht="30" customHeight="1" x14ac:dyDescent="0.25">
      <c r="B105" s="175"/>
      <c r="F105" s="177"/>
      <c r="G105" s="231"/>
      <c r="H105" s="231"/>
      <c r="I105" s="177"/>
      <c r="J105" s="232"/>
      <c r="K105" s="232"/>
      <c r="L105" s="232"/>
      <c r="M105" s="177"/>
      <c r="N105" s="177"/>
      <c r="O105" s="177"/>
      <c r="Q105" s="231"/>
      <c r="S105" s="177"/>
      <c r="T105" s="178"/>
      <c r="U105" s="178"/>
      <c r="V105" s="179"/>
      <c r="W105" s="180"/>
      <c r="X105" s="180"/>
      <c r="Y105" s="181"/>
      <c r="Z105" s="181"/>
      <c r="AA105" s="181"/>
      <c r="AB105" s="181"/>
      <c r="AC105" s="181"/>
      <c r="AD105" s="182"/>
      <c r="AE105" s="175"/>
      <c r="AF105" s="175"/>
      <c r="AG105" s="175"/>
      <c r="AH105" s="178"/>
      <c r="AI105" s="178"/>
      <c r="AJ105" s="178"/>
      <c r="AK105" s="178"/>
      <c r="AL105" s="178"/>
      <c r="AM105" s="178"/>
    </row>
    <row r="106" spans="2:39" s="176" customFormat="1" ht="30" customHeight="1" x14ac:dyDescent="0.25">
      <c r="B106" s="175"/>
      <c r="F106" s="177"/>
      <c r="G106" s="231"/>
      <c r="H106" s="231"/>
      <c r="I106" s="177"/>
      <c r="J106" s="232"/>
      <c r="K106" s="232"/>
      <c r="L106" s="232"/>
      <c r="M106" s="177"/>
      <c r="N106" s="177"/>
      <c r="O106" s="177"/>
      <c r="Q106" s="231"/>
      <c r="S106" s="177"/>
      <c r="T106" s="178"/>
      <c r="U106" s="178"/>
      <c r="V106" s="179"/>
      <c r="W106" s="180"/>
      <c r="X106" s="180"/>
      <c r="Y106" s="181"/>
      <c r="Z106" s="181"/>
      <c r="AA106" s="181"/>
      <c r="AB106" s="181"/>
      <c r="AC106" s="181"/>
      <c r="AD106" s="182"/>
      <c r="AE106" s="175"/>
      <c r="AF106" s="175"/>
      <c r="AG106" s="175"/>
      <c r="AH106" s="178"/>
      <c r="AI106" s="178"/>
      <c r="AJ106" s="178"/>
      <c r="AK106" s="178"/>
      <c r="AL106" s="178"/>
      <c r="AM106" s="178"/>
    </row>
    <row r="114" spans="2:39" s="176" customFormat="1" ht="30" customHeight="1" x14ac:dyDescent="0.25">
      <c r="B114" s="175"/>
      <c r="F114" s="177"/>
      <c r="G114" s="231"/>
      <c r="H114" s="231"/>
      <c r="I114" s="177"/>
      <c r="J114" s="232"/>
      <c r="K114" s="232"/>
      <c r="L114" s="232"/>
      <c r="M114" s="177"/>
      <c r="N114" s="177"/>
      <c r="O114" s="177"/>
      <c r="Q114" s="231"/>
      <c r="S114" s="177"/>
      <c r="T114" s="178"/>
      <c r="U114" s="178"/>
      <c r="V114" s="179"/>
      <c r="W114" s="180"/>
      <c r="X114" s="180"/>
      <c r="Y114" s="181"/>
      <c r="Z114" s="181"/>
      <c r="AA114" s="181"/>
      <c r="AB114" s="181"/>
      <c r="AC114" s="181"/>
      <c r="AD114" s="182"/>
      <c r="AE114" s="175"/>
      <c r="AF114" s="175"/>
      <c r="AG114" s="175"/>
      <c r="AH114" s="178"/>
      <c r="AI114" s="178"/>
      <c r="AJ114" s="178"/>
      <c r="AK114" s="178"/>
      <c r="AL114" s="178"/>
      <c r="AM114" s="178"/>
    </row>
    <row r="115" spans="2:39" s="176" customFormat="1" ht="30" customHeight="1" x14ac:dyDescent="0.25">
      <c r="B115" s="175"/>
      <c r="F115" s="177"/>
      <c r="G115" s="231"/>
      <c r="H115" s="231"/>
      <c r="I115" s="177"/>
      <c r="J115" s="232"/>
      <c r="K115" s="232"/>
      <c r="L115" s="232"/>
      <c r="M115" s="177"/>
      <c r="N115" s="177"/>
      <c r="O115" s="177"/>
      <c r="Q115" s="231"/>
      <c r="S115" s="177"/>
      <c r="T115" s="178"/>
      <c r="U115" s="178"/>
      <c r="V115" s="179"/>
      <c r="W115" s="180"/>
      <c r="X115" s="180"/>
      <c r="Y115" s="181"/>
      <c r="Z115" s="181"/>
      <c r="AA115" s="181"/>
      <c r="AB115" s="181"/>
      <c r="AC115" s="181"/>
      <c r="AD115" s="182"/>
      <c r="AE115" s="175"/>
      <c r="AF115" s="175"/>
      <c r="AG115" s="175"/>
      <c r="AH115" s="178"/>
      <c r="AI115" s="178"/>
      <c r="AJ115" s="178"/>
      <c r="AK115" s="178"/>
      <c r="AL115" s="178"/>
      <c r="AM115" s="178"/>
    </row>
    <row r="118" spans="2:39" s="176" customFormat="1" ht="30" customHeight="1" x14ac:dyDescent="0.25">
      <c r="B118" s="175"/>
      <c r="F118" s="177"/>
      <c r="G118" s="231"/>
      <c r="H118" s="231"/>
      <c r="I118" s="177"/>
      <c r="J118" s="232"/>
      <c r="K118" s="232"/>
      <c r="L118" s="232"/>
      <c r="M118" s="177"/>
      <c r="N118" s="177"/>
      <c r="O118" s="177"/>
      <c r="Q118" s="231"/>
      <c r="S118" s="177"/>
      <c r="T118" s="178"/>
      <c r="U118" s="178"/>
      <c r="V118" s="179"/>
      <c r="W118" s="180"/>
      <c r="X118" s="180"/>
      <c r="Y118" s="181"/>
      <c r="Z118" s="181"/>
      <c r="AA118" s="181"/>
      <c r="AB118" s="181"/>
      <c r="AC118" s="181"/>
      <c r="AD118" s="182"/>
      <c r="AE118" s="175"/>
      <c r="AF118" s="175"/>
      <c r="AG118" s="175"/>
      <c r="AH118" s="178"/>
      <c r="AI118" s="178"/>
      <c r="AJ118" s="178"/>
      <c r="AK118" s="178"/>
      <c r="AL118" s="178"/>
      <c r="AM118" s="178"/>
    </row>
    <row r="120" spans="2:39" s="176" customFormat="1" ht="30" customHeight="1" x14ac:dyDescent="0.25">
      <c r="B120" s="175"/>
      <c r="F120" s="177"/>
      <c r="G120" s="231"/>
      <c r="H120" s="231"/>
      <c r="I120" s="177"/>
      <c r="J120" s="232"/>
      <c r="K120" s="232"/>
      <c r="L120" s="232"/>
      <c r="M120" s="177"/>
      <c r="N120" s="177"/>
      <c r="O120" s="177"/>
      <c r="Q120" s="231"/>
      <c r="S120" s="177"/>
      <c r="T120" s="178"/>
      <c r="U120" s="178"/>
      <c r="V120" s="179"/>
      <c r="W120" s="180"/>
      <c r="X120" s="180"/>
      <c r="Y120" s="181"/>
      <c r="Z120" s="181"/>
      <c r="AA120" s="181"/>
      <c r="AB120" s="181"/>
      <c r="AC120" s="181"/>
      <c r="AD120" s="182"/>
      <c r="AE120" s="175"/>
      <c r="AF120" s="175"/>
      <c r="AG120" s="175"/>
      <c r="AH120" s="178"/>
      <c r="AI120" s="178"/>
      <c r="AJ120" s="178"/>
      <c r="AK120" s="178"/>
      <c r="AL120" s="178"/>
      <c r="AM120" s="178"/>
    </row>
    <row r="121" spans="2:39" s="176" customFormat="1" ht="30" customHeight="1" x14ac:dyDescent="0.25">
      <c r="B121" s="175"/>
      <c r="F121" s="177"/>
      <c r="G121" s="231"/>
      <c r="H121" s="231"/>
      <c r="I121" s="177"/>
      <c r="J121" s="232"/>
      <c r="K121" s="232"/>
      <c r="L121" s="232"/>
      <c r="M121" s="177"/>
      <c r="N121" s="177"/>
      <c r="O121" s="177"/>
      <c r="Q121" s="231"/>
      <c r="S121" s="177"/>
      <c r="T121" s="178"/>
      <c r="U121" s="178"/>
      <c r="V121" s="179"/>
      <c r="W121" s="180"/>
      <c r="X121" s="180"/>
      <c r="Y121" s="181"/>
      <c r="Z121" s="181"/>
      <c r="AA121" s="181"/>
      <c r="AB121" s="181"/>
      <c r="AC121" s="181"/>
      <c r="AD121" s="182"/>
      <c r="AE121" s="175"/>
      <c r="AF121" s="175"/>
      <c r="AG121" s="175"/>
      <c r="AH121" s="178"/>
      <c r="AI121" s="178"/>
      <c r="AJ121" s="178"/>
      <c r="AK121" s="178"/>
      <c r="AL121" s="178"/>
      <c r="AM121" s="178"/>
    </row>
    <row r="122" spans="2:39" s="176" customFormat="1" ht="30" customHeight="1" x14ac:dyDescent="0.25">
      <c r="B122" s="175"/>
      <c r="F122" s="177"/>
      <c r="G122" s="231"/>
      <c r="H122" s="231"/>
      <c r="I122" s="177"/>
      <c r="J122" s="232"/>
      <c r="K122" s="232"/>
      <c r="L122" s="232"/>
      <c r="M122" s="177"/>
      <c r="N122" s="177"/>
      <c r="O122" s="177"/>
      <c r="Q122" s="231"/>
      <c r="S122" s="177"/>
      <c r="T122" s="178"/>
      <c r="U122" s="178"/>
      <c r="V122" s="179"/>
      <c r="W122" s="180"/>
      <c r="X122" s="180"/>
      <c r="Y122" s="181"/>
      <c r="Z122" s="181"/>
      <c r="AA122" s="181"/>
      <c r="AB122" s="181"/>
      <c r="AC122" s="181"/>
      <c r="AD122" s="182"/>
      <c r="AE122" s="175"/>
      <c r="AF122" s="175"/>
      <c r="AG122" s="175"/>
      <c r="AH122" s="178"/>
      <c r="AI122" s="178"/>
      <c r="AJ122" s="178"/>
      <c r="AK122" s="178"/>
      <c r="AL122" s="178"/>
      <c r="AM122" s="178"/>
    </row>
    <row r="146" spans="2:39" s="176" customFormat="1" ht="30" customHeight="1" x14ac:dyDescent="0.25">
      <c r="B146" s="175"/>
      <c r="F146" s="177"/>
      <c r="G146" s="231"/>
      <c r="H146" s="231"/>
      <c r="I146" s="177"/>
      <c r="J146" s="232"/>
      <c r="K146" s="232"/>
      <c r="L146" s="232"/>
      <c r="M146" s="177"/>
      <c r="N146" s="177"/>
      <c r="O146" s="177"/>
      <c r="Q146" s="231"/>
      <c r="S146" s="177"/>
      <c r="T146" s="178"/>
      <c r="U146" s="178"/>
      <c r="V146" s="179"/>
      <c r="W146" s="180"/>
      <c r="X146" s="180"/>
      <c r="Y146" s="181"/>
      <c r="Z146" s="181"/>
      <c r="AA146" s="181"/>
      <c r="AB146" s="181"/>
      <c r="AC146" s="181"/>
      <c r="AD146" s="182"/>
      <c r="AE146" s="175"/>
      <c r="AF146" s="175"/>
      <c r="AG146" s="175"/>
      <c r="AH146" s="178"/>
      <c r="AI146" s="178"/>
      <c r="AJ146" s="178"/>
      <c r="AK146" s="178"/>
      <c r="AL146" s="178"/>
      <c r="AM146" s="178"/>
    </row>
    <row r="147" spans="2:39" s="176" customFormat="1" ht="30" customHeight="1" x14ac:dyDescent="0.25">
      <c r="B147" s="175"/>
      <c r="F147" s="177"/>
      <c r="G147" s="231"/>
      <c r="H147" s="231"/>
      <c r="I147" s="177"/>
      <c r="J147" s="232"/>
      <c r="K147" s="232"/>
      <c r="L147" s="232"/>
      <c r="M147" s="177"/>
      <c r="N147" s="177"/>
      <c r="O147" s="177"/>
      <c r="Q147" s="231"/>
      <c r="S147" s="177"/>
      <c r="T147" s="178"/>
      <c r="U147" s="178"/>
      <c r="V147" s="179"/>
      <c r="W147" s="180"/>
      <c r="X147" s="180"/>
      <c r="Y147" s="181"/>
      <c r="Z147" s="181"/>
      <c r="AA147" s="181"/>
      <c r="AB147" s="181"/>
      <c r="AC147" s="181"/>
      <c r="AD147" s="182"/>
      <c r="AE147" s="175"/>
      <c r="AF147" s="175"/>
      <c r="AG147" s="175"/>
      <c r="AH147" s="178"/>
      <c r="AI147" s="178"/>
      <c r="AJ147" s="178"/>
      <c r="AK147" s="178"/>
      <c r="AL147" s="178"/>
      <c r="AM147" s="178"/>
    </row>
    <row r="148" spans="2:39" s="176" customFormat="1" ht="30" customHeight="1" x14ac:dyDescent="0.25">
      <c r="B148" s="175"/>
      <c r="F148" s="177"/>
      <c r="G148" s="231"/>
      <c r="H148" s="231"/>
      <c r="I148" s="177"/>
      <c r="J148" s="232"/>
      <c r="K148" s="232"/>
      <c r="L148" s="232"/>
      <c r="M148" s="177"/>
      <c r="N148" s="177"/>
      <c r="O148" s="177"/>
      <c r="Q148" s="231"/>
      <c r="S148" s="177"/>
      <c r="T148" s="178"/>
      <c r="U148" s="178"/>
      <c r="V148" s="179"/>
      <c r="W148" s="180"/>
      <c r="X148" s="180"/>
      <c r="Y148" s="181"/>
      <c r="Z148" s="181"/>
      <c r="AA148" s="181"/>
      <c r="AB148" s="181"/>
      <c r="AC148" s="181"/>
      <c r="AD148" s="182"/>
      <c r="AE148" s="175"/>
      <c r="AF148" s="175"/>
      <c r="AG148" s="175"/>
      <c r="AH148" s="178"/>
      <c r="AI148" s="178"/>
      <c r="AJ148" s="178"/>
      <c r="AK148" s="178"/>
      <c r="AL148" s="178"/>
      <c r="AM148" s="178"/>
    </row>
    <row r="154" spans="2:39" s="176" customFormat="1" ht="30" customHeight="1" x14ac:dyDescent="0.25">
      <c r="B154" s="175"/>
      <c r="F154" s="177"/>
      <c r="G154" s="231"/>
      <c r="H154" s="231"/>
      <c r="I154" s="177"/>
      <c r="J154" s="232"/>
      <c r="K154" s="232"/>
      <c r="L154" s="232"/>
      <c r="M154" s="177"/>
      <c r="N154" s="177"/>
      <c r="O154" s="177"/>
      <c r="Q154" s="231"/>
      <c r="S154" s="177"/>
      <c r="T154" s="178"/>
      <c r="U154" s="178"/>
      <c r="V154" s="179"/>
      <c r="W154" s="180"/>
      <c r="X154" s="180"/>
      <c r="Y154" s="181"/>
      <c r="Z154" s="181"/>
      <c r="AA154" s="181"/>
      <c r="AB154" s="181"/>
      <c r="AC154" s="181"/>
      <c r="AD154" s="182"/>
      <c r="AE154" s="175"/>
      <c r="AF154" s="175"/>
      <c r="AG154" s="175"/>
      <c r="AH154" s="178"/>
      <c r="AI154" s="178"/>
      <c r="AJ154" s="178"/>
      <c r="AK154" s="178"/>
      <c r="AL154" s="178"/>
      <c r="AM154" s="178"/>
    </row>
    <row r="155" spans="2:39" s="176" customFormat="1" ht="30" customHeight="1" x14ac:dyDescent="0.25">
      <c r="B155" s="175"/>
      <c r="F155" s="177"/>
      <c r="G155" s="231"/>
      <c r="H155" s="231"/>
      <c r="I155" s="177"/>
      <c r="J155" s="232"/>
      <c r="K155" s="232"/>
      <c r="L155" s="232"/>
      <c r="M155" s="177"/>
      <c r="N155" s="177"/>
      <c r="O155" s="177"/>
      <c r="Q155" s="231"/>
      <c r="S155" s="177"/>
      <c r="T155" s="178"/>
      <c r="U155" s="178"/>
      <c r="V155" s="179"/>
      <c r="W155" s="180"/>
      <c r="X155" s="180"/>
      <c r="Y155" s="181"/>
      <c r="Z155" s="181"/>
      <c r="AA155" s="181"/>
      <c r="AB155" s="181"/>
      <c r="AC155" s="181"/>
      <c r="AD155" s="182"/>
      <c r="AE155" s="175"/>
      <c r="AF155" s="175"/>
      <c r="AG155" s="175"/>
      <c r="AH155" s="178"/>
      <c r="AI155" s="178"/>
      <c r="AJ155" s="178"/>
      <c r="AK155" s="178"/>
      <c r="AL155" s="178"/>
      <c r="AM155" s="178"/>
    </row>
    <row r="156" spans="2:39" s="176" customFormat="1" ht="30" customHeight="1" x14ac:dyDescent="0.25">
      <c r="B156" s="175"/>
      <c r="F156" s="177"/>
      <c r="G156" s="231"/>
      <c r="H156" s="231"/>
      <c r="I156" s="177"/>
      <c r="J156" s="232"/>
      <c r="K156" s="232"/>
      <c r="L156" s="232"/>
      <c r="M156" s="177"/>
      <c r="N156" s="177"/>
      <c r="O156" s="177"/>
      <c r="Q156" s="231"/>
      <c r="S156" s="177"/>
      <c r="T156" s="178"/>
      <c r="U156" s="178"/>
      <c r="V156" s="179"/>
      <c r="W156" s="180"/>
      <c r="X156" s="180"/>
      <c r="Y156" s="181"/>
      <c r="Z156" s="181"/>
      <c r="AA156" s="181"/>
      <c r="AB156" s="181"/>
      <c r="AC156" s="181"/>
      <c r="AD156" s="182"/>
      <c r="AE156" s="175"/>
      <c r="AF156" s="175"/>
      <c r="AG156" s="175"/>
      <c r="AH156" s="178"/>
      <c r="AI156" s="178"/>
      <c r="AJ156" s="178"/>
      <c r="AK156" s="178"/>
      <c r="AL156" s="178"/>
      <c r="AM156" s="178"/>
    </row>
    <row r="191" spans="2:39" s="176" customFormat="1" ht="30" customHeight="1" x14ac:dyDescent="0.25">
      <c r="B191" s="175"/>
      <c r="F191" s="177"/>
      <c r="G191" s="231"/>
      <c r="H191" s="231"/>
      <c r="I191" s="177"/>
      <c r="J191" s="232"/>
      <c r="K191" s="232"/>
      <c r="L191" s="232"/>
      <c r="M191" s="177"/>
      <c r="N191" s="177"/>
      <c r="O191" s="177"/>
      <c r="Q191" s="231"/>
      <c r="S191" s="177"/>
      <c r="T191" s="178"/>
      <c r="U191" s="178"/>
      <c r="V191" s="179"/>
      <c r="W191" s="180"/>
      <c r="X191" s="180"/>
      <c r="Y191" s="181"/>
      <c r="Z191" s="181"/>
      <c r="AA191" s="181"/>
      <c r="AB191" s="181"/>
      <c r="AC191" s="181"/>
      <c r="AD191" s="182"/>
      <c r="AE191" s="175"/>
      <c r="AF191" s="175"/>
      <c r="AG191" s="175"/>
      <c r="AH191" s="178"/>
      <c r="AI191" s="178"/>
      <c r="AJ191" s="178"/>
      <c r="AK191" s="178"/>
      <c r="AL191" s="178"/>
      <c r="AM191" s="178"/>
    </row>
    <row r="192" spans="2:39" s="176" customFormat="1" ht="30" customHeight="1" x14ac:dyDescent="0.25">
      <c r="B192" s="175"/>
      <c r="F192" s="177"/>
      <c r="G192" s="231"/>
      <c r="H192" s="231"/>
      <c r="I192" s="177"/>
      <c r="J192" s="232"/>
      <c r="K192" s="232"/>
      <c r="L192" s="232"/>
      <c r="M192" s="177"/>
      <c r="N192" s="177"/>
      <c r="O192" s="177"/>
      <c r="Q192" s="231"/>
      <c r="S192" s="177"/>
      <c r="T192" s="178"/>
      <c r="U192" s="178"/>
      <c r="V192" s="179"/>
      <c r="W192" s="180"/>
      <c r="X192" s="180"/>
      <c r="Y192" s="181"/>
      <c r="Z192" s="181"/>
      <c r="AA192" s="181"/>
      <c r="AB192" s="181"/>
      <c r="AC192" s="181"/>
      <c r="AD192" s="182"/>
      <c r="AE192" s="175"/>
      <c r="AF192" s="175"/>
      <c r="AG192" s="175"/>
      <c r="AH192" s="178"/>
      <c r="AI192" s="178"/>
      <c r="AJ192" s="178"/>
      <c r="AK192" s="178"/>
      <c r="AL192" s="178"/>
      <c r="AM192" s="178"/>
    </row>
    <row r="193" spans="2:39" s="176" customFormat="1" ht="30" customHeight="1" x14ac:dyDescent="0.25">
      <c r="B193" s="175"/>
      <c r="F193" s="177"/>
      <c r="G193" s="231"/>
      <c r="H193" s="231"/>
      <c r="I193" s="177"/>
      <c r="J193" s="232"/>
      <c r="K193" s="232"/>
      <c r="L193" s="232"/>
      <c r="M193" s="177"/>
      <c r="N193" s="177"/>
      <c r="O193" s="177"/>
      <c r="Q193" s="231"/>
      <c r="S193" s="177"/>
      <c r="T193" s="178"/>
      <c r="U193" s="178"/>
      <c r="V193" s="179"/>
      <c r="W193" s="180"/>
      <c r="X193" s="180"/>
      <c r="Y193" s="181"/>
      <c r="Z193" s="181"/>
      <c r="AA193" s="181"/>
      <c r="AB193" s="181"/>
      <c r="AC193" s="181"/>
      <c r="AD193" s="182"/>
      <c r="AE193" s="175"/>
      <c r="AF193" s="175"/>
      <c r="AG193" s="175"/>
      <c r="AH193" s="178"/>
      <c r="AI193" s="178"/>
      <c r="AJ193" s="178"/>
      <c r="AK193" s="178"/>
      <c r="AL193" s="178"/>
      <c r="AM193" s="178"/>
    </row>
    <row r="194" spans="2:39" s="176" customFormat="1" ht="30" customHeight="1" x14ac:dyDescent="0.25">
      <c r="B194" s="175"/>
      <c r="F194" s="177"/>
      <c r="G194" s="231"/>
      <c r="H194" s="231"/>
      <c r="I194" s="177"/>
      <c r="J194" s="232"/>
      <c r="K194" s="232"/>
      <c r="L194" s="232"/>
      <c r="M194" s="177"/>
      <c r="N194" s="177"/>
      <c r="O194" s="177"/>
      <c r="Q194" s="231"/>
      <c r="S194" s="177"/>
      <c r="T194" s="178"/>
      <c r="U194" s="178"/>
      <c r="V194" s="179"/>
      <c r="W194" s="180"/>
      <c r="X194" s="180"/>
      <c r="Y194" s="181"/>
      <c r="Z194" s="181"/>
      <c r="AA194" s="181"/>
      <c r="AB194" s="181"/>
      <c r="AC194" s="181"/>
      <c r="AD194" s="182"/>
      <c r="AE194" s="175"/>
      <c r="AF194" s="175"/>
      <c r="AG194" s="175"/>
      <c r="AH194" s="178"/>
      <c r="AI194" s="178"/>
      <c r="AJ194" s="178"/>
      <c r="AK194" s="178"/>
      <c r="AL194" s="178"/>
      <c r="AM194" s="178"/>
    </row>
    <row r="195" spans="2:39" s="176" customFormat="1" ht="30" customHeight="1" x14ac:dyDescent="0.25">
      <c r="B195" s="175"/>
      <c r="F195" s="177"/>
      <c r="G195" s="231"/>
      <c r="H195" s="231"/>
      <c r="I195" s="177"/>
      <c r="J195" s="232"/>
      <c r="K195" s="232"/>
      <c r="L195" s="232"/>
      <c r="M195" s="177"/>
      <c r="N195" s="177"/>
      <c r="O195" s="177"/>
      <c r="Q195" s="231"/>
      <c r="S195" s="177"/>
      <c r="T195" s="178"/>
      <c r="U195" s="178"/>
      <c r="V195" s="179"/>
      <c r="W195" s="180"/>
      <c r="X195" s="180"/>
      <c r="Y195" s="181"/>
      <c r="Z195" s="181"/>
      <c r="AA195" s="181"/>
      <c r="AB195" s="181"/>
      <c r="AC195" s="181"/>
      <c r="AD195" s="182"/>
      <c r="AE195" s="175"/>
      <c r="AF195" s="175"/>
      <c r="AG195" s="175"/>
      <c r="AH195" s="178"/>
      <c r="AI195" s="178"/>
      <c r="AJ195" s="178"/>
      <c r="AK195" s="178"/>
      <c r="AL195" s="178"/>
      <c r="AM195" s="178"/>
    </row>
    <row r="196" spans="2:39" s="176" customFormat="1" ht="30" customHeight="1" x14ac:dyDescent="0.25">
      <c r="B196" s="175"/>
      <c r="F196" s="177"/>
      <c r="G196" s="231"/>
      <c r="H196" s="231"/>
      <c r="I196" s="177"/>
      <c r="J196" s="232"/>
      <c r="K196" s="232"/>
      <c r="L196" s="232"/>
      <c r="M196" s="177"/>
      <c r="N196" s="177"/>
      <c r="O196" s="177"/>
      <c r="Q196" s="231"/>
      <c r="S196" s="177"/>
      <c r="T196" s="178"/>
      <c r="U196" s="178"/>
      <c r="V196" s="179"/>
      <c r="W196" s="180"/>
      <c r="X196" s="180"/>
      <c r="Y196" s="181"/>
      <c r="Z196" s="181"/>
      <c r="AA196" s="181"/>
      <c r="AB196" s="181"/>
      <c r="AC196" s="181"/>
      <c r="AD196" s="182"/>
      <c r="AE196" s="175"/>
      <c r="AF196" s="175"/>
      <c r="AG196" s="175"/>
      <c r="AH196" s="178"/>
      <c r="AI196" s="178"/>
      <c r="AJ196" s="178"/>
      <c r="AK196" s="178"/>
      <c r="AL196" s="178"/>
      <c r="AM196" s="178"/>
    </row>
    <row r="197" spans="2:39" s="176" customFormat="1" ht="30" customHeight="1" x14ac:dyDescent="0.25">
      <c r="B197" s="175"/>
      <c r="F197" s="177"/>
      <c r="G197" s="231"/>
      <c r="H197" s="231"/>
      <c r="I197" s="177"/>
      <c r="J197" s="232"/>
      <c r="K197" s="232"/>
      <c r="L197" s="232"/>
      <c r="M197" s="177"/>
      <c r="N197" s="177"/>
      <c r="O197" s="177"/>
      <c r="Q197" s="231"/>
      <c r="S197" s="177"/>
      <c r="T197" s="178"/>
      <c r="U197" s="178"/>
      <c r="V197" s="179"/>
      <c r="W197" s="180"/>
      <c r="X197" s="180"/>
      <c r="Y197" s="181"/>
      <c r="Z197" s="181"/>
      <c r="AA197" s="181"/>
      <c r="AB197" s="181"/>
      <c r="AC197" s="181"/>
      <c r="AD197" s="182"/>
      <c r="AE197" s="175"/>
      <c r="AF197" s="175"/>
      <c r="AG197" s="175"/>
      <c r="AH197" s="178"/>
      <c r="AI197" s="178"/>
      <c r="AJ197" s="178"/>
      <c r="AK197" s="178"/>
      <c r="AL197" s="178"/>
      <c r="AM197" s="178"/>
    </row>
    <row r="263" spans="2:39" s="176" customFormat="1" ht="30" customHeight="1" x14ac:dyDescent="0.25">
      <c r="B263" s="175"/>
      <c r="F263" s="177"/>
      <c r="G263" s="231"/>
      <c r="H263" s="231"/>
      <c r="I263" s="177"/>
      <c r="J263" s="232"/>
      <c r="K263" s="232"/>
      <c r="L263" s="232"/>
      <c r="M263" s="177"/>
      <c r="N263" s="177"/>
      <c r="O263" s="177"/>
      <c r="Q263" s="231"/>
      <c r="S263" s="177"/>
      <c r="T263" s="178"/>
      <c r="U263" s="178"/>
      <c r="V263" s="179"/>
      <c r="W263" s="180"/>
      <c r="X263" s="180"/>
      <c r="Y263" s="181"/>
      <c r="Z263" s="181"/>
      <c r="AA263" s="181"/>
      <c r="AB263" s="181"/>
      <c r="AC263" s="181"/>
      <c r="AD263" s="182"/>
      <c r="AE263" s="175"/>
      <c r="AF263" s="175"/>
      <c r="AG263" s="175"/>
      <c r="AH263" s="178"/>
      <c r="AI263" s="178"/>
      <c r="AJ263" s="178"/>
      <c r="AK263" s="178"/>
      <c r="AL263" s="178"/>
      <c r="AM263" s="178"/>
    </row>
    <row r="264" spans="2:39" s="176" customFormat="1" ht="30" customHeight="1" x14ac:dyDescent="0.25">
      <c r="B264" s="175"/>
      <c r="F264" s="177"/>
      <c r="G264" s="231"/>
      <c r="H264" s="231"/>
      <c r="I264" s="177"/>
      <c r="J264" s="232"/>
      <c r="K264" s="232"/>
      <c r="L264" s="232"/>
      <c r="M264" s="177"/>
      <c r="N264" s="177"/>
      <c r="O264" s="177"/>
      <c r="Q264" s="231"/>
      <c r="S264" s="177"/>
      <c r="T264" s="178"/>
      <c r="U264" s="178"/>
      <c r="V264" s="179"/>
      <c r="W264" s="180"/>
      <c r="X264" s="180"/>
      <c r="Y264" s="181"/>
      <c r="Z264" s="181"/>
      <c r="AA264" s="181"/>
      <c r="AB264" s="181"/>
      <c r="AC264" s="181"/>
      <c r="AD264" s="182"/>
      <c r="AE264" s="175"/>
      <c r="AF264" s="175"/>
      <c r="AG264" s="175"/>
      <c r="AH264" s="178"/>
      <c r="AI264" s="178"/>
      <c r="AJ264" s="178"/>
      <c r="AK264" s="178"/>
      <c r="AL264" s="178"/>
      <c r="AM264" s="178"/>
    </row>
    <row r="265" spans="2:39" s="176" customFormat="1" ht="30" customHeight="1" x14ac:dyDescent="0.25">
      <c r="B265" s="175"/>
      <c r="F265" s="177"/>
      <c r="G265" s="231"/>
      <c r="H265" s="231"/>
      <c r="I265" s="177"/>
      <c r="J265" s="232"/>
      <c r="K265" s="232"/>
      <c r="L265" s="232"/>
      <c r="M265" s="177"/>
      <c r="N265" s="177"/>
      <c r="O265" s="177"/>
      <c r="Q265" s="231"/>
      <c r="S265" s="177"/>
      <c r="T265" s="178"/>
      <c r="U265" s="178"/>
      <c r="V265" s="179"/>
      <c r="W265" s="180"/>
      <c r="X265" s="180"/>
      <c r="Y265" s="181"/>
      <c r="Z265" s="181"/>
      <c r="AA265" s="181"/>
      <c r="AB265" s="181"/>
      <c r="AC265" s="181"/>
      <c r="AD265" s="182"/>
      <c r="AE265" s="175"/>
      <c r="AF265" s="175"/>
      <c r="AG265" s="175"/>
      <c r="AH265" s="178"/>
      <c r="AI265" s="178"/>
      <c r="AJ265" s="178"/>
      <c r="AK265" s="178"/>
      <c r="AL265" s="178"/>
      <c r="AM265" s="178"/>
    </row>
    <row r="276" spans="2:39" s="176" customFormat="1" ht="30" customHeight="1" x14ac:dyDescent="0.25">
      <c r="B276" s="175"/>
      <c r="F276" s="177"/>
      <c r="G276" s="231"/>
      <c r="H276" s="231"/>
      <c r="I276" s="177"/>
      <c r="J276" s="232"/>
      <c r="K276" s="232"/>
      <c r="L276" s="232"/>
      <c r="M276" s="177"/>
      <c r="N276" s="177"/>
      <c r="O276" s="177"/>
      <c r="Q276" s="231"/>
      <c r="S276" s="177"/>
      <c r="T276" s="178"/>
      <c r="U276" s="178"/>
      <c r="V276" s="179"/>
      <c r="W276" s="180"/>
      <c r="X276" s="180"/>
      <c r="Y276" s="181"/>
      <c r="Z276" s="181"/>
      <c r="AA276" s="181"/>
      <c r="AB276" s="181"/>
      <c r="AC276" s="181"/>
      <c r="AD276" s="182"/>
      <c r="AE276" s="175"/>
      <c r="AF276" s="175"/>
      <c r="AG276" s="175"/>
      <c r="AH276" s="178"/>
      <c r="AI276" s="178"/>
      <c r="AJ276" s="178"/>
      <c r="AK276" s="178"/>
      <c r="AL276" s="178"/>
      <c r="AM276" s="178"/>
    </row>
    <row r="277" spans="2:39" s="176" customFormat="1" ht="30" customHeight="1" x14ac:dyDescent="0.25">
      <c r="B277" s="175"/>
      <c r="F277" s="177"/>
      <c r="G277" s="231"/>
      <c r="H277" s="231"/>
      <c r="I277" s="177"/>
      <c r="J277" s="232"/>
      <c r="K277" s="232"/>
      <c r="L277" s="232"/>
      <c r="M277" s="177"/>
      <c r="N277" s="177"/>
      <c r="O277" s="177"/>
      <c r="Q277" s="231"/>
      <c r="S277" s="177"/>
      <c r="T277" s="178"/>
      <c r="U277" s="178"/>
      <c r="V277" s="179"/>
      <c r="W277" s="180"/>
      <c r="X277" s="180"/>
      <c r="Y277" s="181"/>
      <c r="Z277" s="181"/>
      <c r="AA277" s="181"/>
      <c r="AB277" s="181"/>
      <c r="AC277" s="181"/>
      <c r="AD277" s="182"/>
      <c r="AE277" s="175"/>
      <c r="AF277" s="175"/>
      <c r="AG277" s="175"/>
      <c r="AH277" s="178"/>
      <c r="AI277" s="178"/>
      <c r="AJ277" s="178"/>
      <c r="AK277" s="178"/>
      <c r="AL277" s="178"/>
      <c r="AM277" s="178"/>
    </row>
    <row r="278" spans="2:39" s="176" customFormat="1" ht="30" customHeight="1" x14ac:dyDescent="0.25">
      <c r="B278" s="175"/>
      <c r="F278" s="177"/>
      <c r="G278" s="231"/>
      <c r="H278" s="231"/>
      <c r="I278" s="177"/>
      <c r="J278" s="232"/>
      <c r="K278" s="232"/>
      <c r="L278" s="232"/>
      <c r="M278" s="177"/>
      <c r="N278" s="177"/>
      <c r="O278" s="177"/>
      <c r="Q278" s="231"/>
      <c r="S278" s="177"/>
      <c r="T278" s="178"/>
      <c r="U278" s="178"/>
      <c r="V278" s="179"/>
      <c r="W278" s="180"/>
      <c r="X278" s="180"/>
      <c r="Y278" s="181"/>
      <c r="Z278" s="181"/>
      <c r="AA278" s="181"/>
      <c r="AB278" s="181"/>
      <c r="AC278" s="181"/>
      <c r="AD278" s="182"/>
      <c r="AE278" s="175"/>
      <c r="AF278" s="175"/>
      <c r="AG278" s="175"/>
      <c r="AH278" s="178"/>
      <c r="AI278" s="178"/>
      <c r="AJ278" s="178"/>
      <c r="AK278" s="178"/>
      <c r="AL278" s="178"/>
      <c r="AM278" s="178"/>
    </row>
    <row r="279" spans="2:39" s="176" customFormat="1" ht="30" customHeight="1" x14ac:dyDescent="0.25">
      <c r="B279" s="175"/>
      <c r="F279" s="177"/>
      <c r="G279" s="231"/>
      <c r="H279" s="231"/>
      <c r="I279" s="177"/>
      <c r="J279" s="232"/>
      <c r="K279" s="232"/>
      <c r="L279" s="232"/>
      <c r="M279" s="177"/>
      <c r="N279" s="177"/>
      <c r="O279" s="177"/>
      <c r="Q279" s="231"/>
      <c r="S279" s="177"/>
      <c r="T279" s="178"/>
      <c r="U279" s="178"/>
      <c r="V279" s="179"/>
      <c r="W279" s="180"/>
      <c r="X279" s="180"/>
      <c r="Y279" s="181"/>
      <c r="Z279" s="181"/>
      <c r="AA279" s="181"/>
      <c r="AB279" s="181"/>
      <c r="AC279" s="181"/>
      <c r="AD279" s="182"/>
      <c r="AE279" s="175"/>
      <c r="AF279" s="175"/>
      <c r="AG279" s="175"/>
      <c r="AH279" s="178"/>
      <c r="AI279" s="178"/>
      <c r="AJ279" s="178"/>
      <c r="AK279" s="178"/>
      <c r="AL279" s="178"/>
      <c r="AM279" s="178"/>
    </row>
    <row r="289" spans="3:39" ht="30" customHeight="1" x14ac:dyDescent="0.25">
      <c r="C289" s="176">
        <v>215.19999694824199</v>
      </c>
      <c r="D289" s="176" t="s">
        <v>5</v>
      </c>
      <c r="F289" s="177" t="s">
        <v>9</v>
      </c>
      <c r="G289" s="177" t="s">
        <v>10</v>
      </c>
      <c r="H289" s="177" t="s">
        <v>7</v>
      </c>
      <c r="Q289" s="176" t="s">
        <v>8</v>
      </c>
      <c r="S289" s="177" t="s">
        <v>4</v>
      </c>
      <c r="T289" s="178">
        <v>2025</v>
      </c>
      <c r="U289" s="178" t="s">
        <v>6</v>
      </c>
      <c r="X289" s="180">
        <v>0</v>
      </c>
      <c r="Y289" s="181">
        <v>72799.985700000005</v>
      </c>
      <c r="Z289" s="181">
        <v>0</v>
      </c>
      <c r="AA289" s="181">
        <v>0</v>
      </c>
      <c r="AB289" s="181">
        <v>0</v>
      </c>
      <c r="AC289" s="181">
        <v>499999.98570000002</v>
      </c>
      <c r="AD289" s="182">
        <f>SUM(X289+Z289+AB289)</f>
        <v>0</v>
      </c>
      <c r="AE289" s="182">
        <f>SUM(W289:AB289)</f>
        <v>72799.985700000005</v>
      </c>
      <c r="AH289" s="178" t="s">
        <v>3</v>
      </c>
      <c r="AI289" s="178" t="s">
        <v>3</v>
      </c>
      <c r="AJ289" s="178" t="s">
        <v>3</v>
      </c>
      <c r="AK289" s="178" t="s">
        <v>2</v>
      </c>
      <c r="AL289" s="178" t="s">
        <v>2</v>
      </c>
      <c r="AM289" s="178" t="s">
        <v>2</v>
      </c>
    </row>
  </sheetData>
  <sheetProtection algorithmName="SHA-512" hashValue="aVUUyFgXHqpuhz59+BlHF7a41jd60hRgtQQwZdxBEDWHGVV+veArKFpxqtmnZt+3VD91dx8XoaTvHhju5TEbVQ==" saltValue="V5vG+4xXrQ45l0lXF1rHWA==" spinCount="100000" sheet="1" selectLockedCells="1"/>
  <mergeCells count="57">
    <mergeCell ref="C2:U2"/>
    <mergeCell ref="C3:U3"/>
    <mergeCell ref="F4:L4"/>
    <mergeCell ref="O4:U4"/>
    <mergeCell ref="F5:L5"/>
    <mergeCell ref="O5:U5"/>
    <mergeCell ref="C7:L7"/>
    <mergeCell ref="N7:U7"/>
    <mergeCell ref="C8:E8"/>
    <mergeCell ref="F8:L8"/>
    <mergeCell ref="N8:O8"/>
    <mergeCell ref="P8:U8"/>
    <mergeCell ref="D13:E13"/>
    <mergeCell ref="F13:L13"/>
    <mergeCell ref="N13:O13"/>
    <mergeCell ref="P13:U13"/>
    <mergeCell ref="F9:L9"/>
    <mergeCell ref="C10:E10"/>
    <mergeCell ref="F10:L10"/>
    <mergeCell ref="C11:E11"/>
    <mergeCell ref="F11:L11"/>
    <mergeCell ref="N11:O11"/>
    <mergeCell ref="P11:U11"/>
    <mergeCell ref="C12:E12"/>
    <mergeCell ref="F12:L12"/>
    <mergeCell ref="N12:O12"/>
    <mergeCell ref="P12:U12"/>
    <mergeCell ref="C14:E14"/>
    <mergeCell ref="F14:L14"/>
    <mergeCell ref="N14:O14"/>
    <mergeCell ref="P14:U14"/>
    <mergeCell ref="C15:E15"/>
    <mergeCell ref="F15:L15"/>
    <mergeCell ref="N15:O15"/>
    <mergeCell ref="P15:U15"/>
    <mergeCell ref="K24:L24"/>
    <mergeCell ref="C16:E16"/>
    <mergeCell ref="F16:L16"/>
    <mergeCell ref="N16:O16"/>
    <mergeCell ref="C17:E17"/>
    <mergeCell ref="F17:L17"/>
    <mergeCell ref="N17:O17"/>
    <mergeCell ref="C19:U19"/>
    <mergeCell ref="K20:L20"/>
    <mergeCell ref="K21:L21"/>
    <mergeCell ref="K22:L22"/>
    <mergeCell ref="K23:L23"/>
    <mergeCell ref="C33:U33"/>
    <mergeCell ref="C34:U34"/>
    <mergeCell ref="C36:U36"/>
    <mergeCell ref="C37:U37"/>
    <mergeCell ref="K25:L25"/>
    <mergeCell ref="K26:L26"/>
    <mergeCell ref="C28:F28"/>
    <mergeCell ref="K28:L28"/>
    <mergeCell ref="C30:U30"/>
    <mergeCell ref="C31:U31"/>
  </mergeCells>
  <conditionalFormatting sqref="F8:L8 F9 F10:L10">
    <cfRule type="containsText" dxfId="17" priority="1" operator="containsText" text="MPO ID">
      <formula>NOT(ISERROR(SEARCH("MPO ID",F8)))</formula>
    </cfRule>
    <cfRule type="containsText" dxfId="16" priority="2" operator="containsText" text="NEW">
      <formula>NOT(ISERROR(SEARCH("NEW",F8)))</formula>
    </cfRule>
    <cfRule type="containsText" dxfId="15" priority="3" operator="containsText" text="CFR">
      <formula>NOT(ISERROR(SEARCH("CFR",F8)))</formula>
    </cfRule>
  </conditionalFormatting>
  <conditionalFormatting sqref="P8:U10">
    <cfRule type="containsText" dxfId="14" priority="4" operator="containsText" text="TECHNICAL CORRECTION">
      <formula>NOT(ISERROR(SEARCH("TECHNICAL CORRECTION",P8)))</formula>
    </cfRule>
    <cfRule type="containsText" dxfId="13" priority="5" operator="containsText" text="Administrative Modification">
      <formula>NOT(ISERROR(SEARCH("Administrative Modification",P8)))</formula>
    </cfRule>
    <cfRule type="containsText" dxfId="12" priority="6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F16:L16" xr:uid="{5C966A9F-B89B-4F1D-9DBB-550227A9D9C6}">
      <formula1>$X$8:$X$20</formula1>
    </dataValidation>
    <dataValidation type="list" allowBlank="1" showInputMessage="1" showErrorMessage="1" sqref="P8:U10" xr:uid="{79632C86-1778-42F0-ACB7-33C72AA6CA3C}">
      <formula1>$W$8:$W$12</formula1>
    </dataValidation>
  </dataValidations>
  <printOptions horizontalCentered="1"/>
  <pageMargins left="0.2" right="0.16" top="0.19" bottom="0.17" header="0.17" footer="0.17"/>
  <pageSetup scale="76" fitToHeight="2" orientation="landscape" r:id="rId1"/>
  <headerFooter>
    <oddFooter>&amp;L&amp;D&amp;R&amp;P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E1D-0515-4D79-91AC-4263B522991C}">
  <sheetPr>
    <pageSetUpPr fitToPage="1"/>
  </sheetPr>
  <dimension ref="A1:AM289"/>
  <sheetViews>
    <sheetView showGridLines="0" zoomScaleNormal="100" workbookViewId="0">
      <selection activeCell="C31" sqref="C31:U31"/>
    </sheetView>
  </sheetViews>
  <sheetFormatPr defaultColWidth="8.85546875" defaultRowHeight="30" customHeight="1" x14ac:dyDescent="0.25"/>
  <cols>
    <col min="1" max="1" width="3.7109375" style="175" customWidth="1"/>
    <col min="2" max="2" width="2" style="175" customWidth="1"/>
    <col min="3" max="3" width="8.28515625" style="176" customWidth="1"/>
    <col min="4" max="4" width="7.42578125" style="176" customWidth="1"/>
    <col min="5" max="5" width="7.28515625" style="176" customWidth="1"/>
    <col min="6" max="6" width="11.7109375" style="177" customWidth="1"/>
    <col min="7" max="8" width="14.7109375" style="177" customWidth="1"/>
    <col min="9" max="9" width="1.42578125" style="177" customWidth="1"/>
    <col min="10" max="10" width="14.7109375" style="176" customWidth="1"/>
    <col min="11" max="12" width="7" style="176" customWidth="1"/>
    <col min="13" max="13" width="1.42578125" style="177" customWidth="1"/>
    <col min="14" max="15" width="14.7109375" style="177" customWidth="1"/>
    <col min="16" max="16" width="1.42578125" style="176" customWidth="1"/>
    <col min="17" max="17" width="14.7109375" style="176" customWidth="1"/>
    <col min="18" max="18" width="1.42578125" style="176" customWidth="1"/>
    <col min="19" max="19" width="14.7109375" style="177" customWidth="1"/>
    <col min="20" max="20" width="1.42578125" style="178" customWidth="1"/>
    <col min="21" max="21" width="14.7109375" style="178" customWidth="1"/>
    <col min="22" max="22" width="2" style="179" customWidth="1"/>
    <col min="23" max="23" width="14.7109375" style="180" bestFit="1" customWidth="1"/>
    <col min="24" max="24" width="13.7109375" style="180" customWidth="1"/>
    <col min="25" max="25" width="14.7109375" style="181" bestFit="1" customWidth="1"/>
    <col min="26" max="26" width="14.5703125" style="181" customWidth="1"/>
    <col min="27" max="27" width="13.7109375" style="181" bestFit="1" customWidth="1"/>
    <col min="28" max="28" width="13.7109375" style="181" customWidth="1"/>
    <col min="29" max="29" width="14.7109375" style="181" customWidth="1"/>
    <col min="30" max="30" width="17.7109375" style="182" customWidth="1"/>
    <col min="31" max="33" width="17.7109375" style="175" customWidth="1"/>
    <col min="34" max="36" width="17.7109375" style="178" customWidth="1"/>
    <col min="37" max="39" width="3.42578125" style="178" customWidth="1"/>
    <col min="40" max="16384" width="8.85546875" style="175"/>
  </cols>
  <sheetData>
    <row r="1" spans="2:25" ht="12" customHeight="1" x14ac:dyDescent="0.25"/>
    <row r="2" spans="2:25" ht="61.9" customHeight="1" x14ac:dyDescent="0.25">
      <c r="B2" s="183"/>
      <c r="C2" s="328" t="s">
        <v>113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184"/>
    </row>
    <row r="3" spans="2:25" ht="22.15" customHeight="1" x14ac:dyDescent="0.25">
      <c r="B3" s="183"/>
      <c r="C3" s="271" t="s">
        <v>69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184"/>
      <c r="W3" s="192"/>
      <c r="X3" s="192"/>
      <c r="Y3" s="193"/>
    </row>
    <row r="4" spans="2:25" ht="20.45" customHeight="1" x14ac:dyDescent="0.25">
      <c r="B4" s="183"/>
      <c r="C4" s="247"/>
      <c r="D4" s="246"/>
      <c r="E4" s="234" t="s">
        <v>45</v>
      </c>
      <c r="F4" s="329"/>
      <c r="G4" s="329"/>
      <c r="H4" s="329"/>
      <c r="I4" s="329"/>
      <c r="J4" s="329"/>
      <c r="K4" s="329"/>
      <c r="L4" s="329"/>
      <c r="M4" s="195"/>
      <c r="N4" s="234" t="s">
        <v>56</v>
      </c>
      <c r="O4" s="330"/>
      <c r="P4" s="330"/>
      <c r="Q4" s="330"/>
      <c r="R4" s="330"/>
      <c r="S4" s="330"/>
      <c r="T4" s="330"/>
      <c r="U4" s="330"/>
      <c r="V4" s="184"/>
    </row>
    <row r="5" spans="2:25" ht="20.45" customHeight="1" x14ac:dyDescent="0.25">
      <c r="B5" s="183"/>
      <c r="C5" s="247"/>
      <c r="D5" s="247"/>
      <c r="E5" s="234" t="s">
        <v>54</v>
      </c>
      <c r="F5" s="325"/>
      <c r="G5" s="325"/>
      <c r="H5" s="325"/>
      <c r="I5" s="325"/>
      <c r="J5" s="325"/>
      <c r="K5" s="325"/>
      <c r="L5" s="325"/>
      <c r="M5" s="195"/>
      <c r="N5" s="234" t="s">
        <v>55</v>
      </c>
      <c r="O5" s="326"/>
      <c r="P5" s="327"/>
      <c r="Q5" s="327"/>
      <c r="R5" s="327"/>
      <c r="S5" s="327"/>
      <c r="T5" s="327"/>
      <c r="U5" s="327"/>
      <c r="V5" s="184"/>
    </row>
    <row r="6" spans="2:25" ht="7.15" customHeight="1" thickBot="1" x14ac:dyDescent="0.3">
      <c r="B6" s="183"/>
      <c r="C6" s="185"/>
      <c r="D6" s="186"/>
      <c r="E6" s="186"/>
      <c r="F6" s="196"/>
      <c r="G6" s="197"/>
      <c r="H6" s="197"/>
      <c r="I6" s="198"/>
      <c r="J6" s="199"/>
      <c r="K6" s="199"/>
      <c r="L6" s="199"/>
      <c r="M6" s="183"/>
      <c r="N6" s="189"/>
      <c r="O6" s="190"/>
      <c r="P6" s="185"/>
      <c r="Q6" s="191"/>
      <c r="R6" s="185"/>
      <c r="S6" s="190"/>
      <c r="T6" s="186"/>
      <c r="U6" s="186"/>
      <c r="V6" s="184"/>
      <c r="W6" s="192"/>
      <c r="X6" s="200"/>
      <c r="Y6" s="193"/>
    </row>
    <row r="7" spans="2:25" ht="24.6" customHeight="1" thickTop="1" thickBot="1" x14ac:dyDescent="0.3">
      <c r="B7" s="183"/>
      <c r="C7" s="319" t="s">
        <v>301</v>
      </c>
      <c r="D7" s="320"/>
      <c r="E7" s="320"/>
      <c r="F7" s="320"/>
      <c r="G7" s="320"/>
      <c r="H7" s="320"/>
      <c r="I7" s="320"/>
      <c r="J7" s="320"/>
      <c r="K7" s="320"/>
      <c r="L7" s="321"/>
      <c r="M7" s="183"/>
      <c r="N7" s="322" t="s">
        <v>302</v>
      </c>
      <c r="O7" s="323"/>
      <c r="P7" s="323"/>
      <c r="Q7" s="323"/>
      <c r="R7" s="323"/>
      <c r="S7" s="323"/>
      <c r="T7" s="323"/>
      <c r="U7" s="324"/>
      <c r="V7" s="184"/>
      <c r="W7" s="192"/>
      <c r="X7" s="200"/>
      <c r="Y7" s="193"/>
    </row>
    <row r="8" spans="2:25" ht="25.15" customHeight="1" thickTop="1" x14ac:dyDescent="0.25">
      <c r="B8" s="183"/>
      <c r="C8" s="304" t="s">
        <v>71</v>
      </c>
      <c r="D8" s="305"/>
      <c r="E8" s="305"/>
      <c r="F8" s="306" t="s">
        <v>53</v>
      </c>
      <c r="G8" s="306"/>
      <c r="H8" s="306"/>
      <c r="I8" s="306"/>
      <c r="J8" s="306"/>
      <c r="K8" s="306"/>
      <c r="L8" s="307"/>
      <c r="M8" s="189"/>
      <c r="N8" s="308" t="s">
        <v>298</v>
      </c>
      <c r="O8" s="309"/>
      <c r="P8" s="310" t="s">
        <v>76</v>
      </c>
      <c r="Q8" s="310"/>
      <c r="R8" s="310"/>
      <c r="S8" s="310"/>
      <c r="T8" s="310"/>
      <c r="U8" s="311"/>
      <c r="V8" s="184"/>
      <c r="W8" s="180" t="s">
        <v>76</v>
      </c>
      <c r="X8" s="201" t="s">
        <v>61</v>
      </c>
    </row>
    <row r="9" spans="2:25" ht="25.15" customHeight="1" x14ac:dyDescent="0.25">
      <c r="B9" s="183"/>
      <c r="C9" s="253"/>
      <c r="D9" s="254"/>
      <c r="E9" s="254"/>
      <c r="F9" s="317" t="s">
        <v>309</v>
      </c>
      <c r="G9" s="317"/>
      <c r="H9" s="317"/>
      <c r="I9" s="317"/>
      <c r="J9" s="317"/>
      <c r="K9" s="317"/>
      <c r="L9" s="318"/>
      <c r="M9" s="189"/>
      <c r="N9" s="251"/>
      <c r="O9" s="255"/>
      <c r="P9" s="256"/>
      <c r="Q9" s="256"/>
      <c r="R9" s="256"/>
      <c r="S9" s="256"/>
      <c r="T9" s="256"/>
      <c r="U9" s="252"/>
      <c r="V9" s="184"/>
      <c r="X9" s="201"/>
    </row>
    <row r="10" spans="2:25" ht="25.15" customHeight="1" x14ac:dyDescent="0.25">
      <c r="B10" s="183"/>
      <c r="C10" s="313" t="s">
        <v>308</v>
      </c>
      <c r="D10" s="314"/>
      <c r="E10" s="314"/>
      <c r="F10" s="315" t="s">
        <v>310</v>
      </c>
      <c r="G10" s="315"/>
      <c r="H10" s="315"/>
      <c r="I10" s="315"/>
      <c r="J10" s="315"/>
      <c r="K10" s="315"/>
      <c r="L10" s="316"/>
      <c r="M10" s="189"/>
      <c r="N10" s="251"/>
      <c r="O10" s="255"/>
      <c r="P10" s="256"/>
      <c r="Q10" s="256"/>
      <c r="R10" s="256"/>
      <c r="S10" s="256"/>
      <c r="T10" s="256"/>
      <c r="U10" s="252"/>
      <c r="V10" s="184"/>
      <c r="X10" s="201"/>
    </row>
    <row r="11" spans="2:25" ht="25.15" customHeight="1" x14ac:dyDescent="0.25">
      <c r="B11" s="183"/>
      <c r="C11" s="278" t="s">
        <v>46</v>
      </c>
      <c r="D11" s="279"/>
      <c r="E11" s="279"/>
      <c r="F11" s="302"/>
      <c r="G11" s="302"/>
      <c r="H11" s="302"/>
      <c r="I11" s="302"/>
      <c r="J11" s="302"/>
      <c r="K11" s="302"/>
      <c r="L11" s="312"/>
      <c r="M11" s="189"/>
      <c r="N11" s="289" t="s">
        <v>50</v>
      </c>
      <c r="O11" s="290"/>
      <c r="P11" s="302"/>
      <c r="Q11" s="302"/>
      <c r="R11" s="302"/>
      <c r="S11" s="302"/>
      <c r="T11" s="302"/>
      <c r="U11" s="303"/>
      <c r="V11" s="184"/>
      <c r="W11" s="180" t="s">
        <v>80</v>
      </c>
      <c r="X11" s="201" t="s">
        <v>62</v>
      </c>
    </row>
    <row r="12" spans="2:25" ht="66.599999999999994" customHeight="1" x14ac:dyDescent="0.25">
      <c r="B12" s="183"/>
      <c r="C12" s="278" t="s">
        <v>47</v>
      </c>
      <c r="D12" s="279"/>
      <c r="E12" s="279"/>
      <c r="F12" s="297"/>
      <c r="G12" s="297"/>
      <c r="H12" s="297"/>
      <c r="I12" s="297"/>
      <c r="J12" s="297"/>
      <c r="K12" s="297"/>
      <c r="L12" s="298"/>
      <c r="M12" s="202"/>
      <c r="N12" s="289" t="s">
        <v>77</v>
      </c>
      <c r="O12" s="290"/>
      <c r="P12" s="297"/>
      <c r="Q12" s="297"/>
      <c r="R12" s="297"/>
      <c r="S12" s="297"/>
      <c r="T12" s="297"/>
      <c r="U12" s="299"/>
      <c r="V12" s="184"/>
      <c r="W12" s="180" t="s">
        <v>81</v>
      </c>
      <c r="X12" s="201" t="s">
        <v>63</v>
      </c>
    </row>
    <row r="13" spans="2:25" ht="25.15" customHeight="1" x14ac:dyDescent="0.25">
      <c r="B13" s="183"/>
      <c r="C13" s="250"/>
      <c r="D13" s="279" t="s">
        <v>57</v>
      </c>
      <c r="E13" s="279"/>
      <c r="F13" s="287"/>
      <c r="G13" s="287"/>
      <c r="H13" s="287"/>
      <c r="I13" s="287"/>
      <c r="J13" s="287"/>
      <c r="K13" s="287"/>
      <c r="L13" s="288"/>
      <c r="M13" s="189"/>
      <c r="N13" s="300" t="s">
        <v>60</v>
      </c>
      <c r="O13" s="301"/>
      <c r="P13" s="302"/>
      <c r="Q13" s="302"/>
      <c r="R13" s="302"/>
      <c r="S13" s="302"/>
      <c r="T13" s="302"/>
      <c r="U13" s="303"/>
      <c r="V13" s="184"/>
      <c r="X13" s="200" t="s">
        <v>64</v>
      </c>
    </row>
    <row r="14" spans="2:25" ht="25.15" customHeight="1" x14ac:dyDescent="0.25">
      <c r="B14" s="183"/>
      <c r="C14" s="278" t="s">
        <v>48</v>
      </c>
      <c r="D14" s="279"/>
      <c r="E14" s="279"/>
      <c r="F14" s="287"/>
      <c r="G14" s="287"/>
      <c r="H14" s="287"/>
      <c r="I14" s="287"/>
      <c r="J14" s="287"/>
      <c r="K14" s="287"/>
      <c r="L14" s="288"/>
      <c r="M14" s="189"/>
      <c r="N14" s="289" t="s">
        <v>51</v>
      </c>
      <c r="O14" s="290"/>
      <c r="P14" s="291" t="s">
        <v>58</v>
      </c>
      <c r="Q14" s="291"/>
      <c r="R14" s="291"/>
      <c r="S14" s="291"/>
      <c r="T14" s="291"/>
      <c r="U14" s="292"/>
      <c r="V14" s="184"/>
      <c r="W14" s="192"/>
      <c r="X14" s="201" t="s">
        <v>63</v>
      </c>
      <c r="Y14" s="193"/>
    </row>
    <row r="15" spans="2:25" ht="25.15" customHeight="1" thickBot="1" x14ac:dyDescent="0.3">
      <c r="B15" s="183"/>
      <c r="C15" s="278" t="s">
        <v>49</v>
      </c>
      <c r="D15" s="279"/>
      <c r="E15" s="279"/>
      <c r="F15" s="287"/>
      <c r="G15" s="287"/>
      <c r="H15" s="287"/>
      <c r="I15" s="287"/>
      <c r="J15" s="287"/>
      <c r="K15" s="287"/>
      <c r="L15" s="288"/>
      <c r="M15" s="189"/>
      <c r="N15" s="293" t="s">
        <v>52</v>
      </c>
      <c r="O15" s="294"/>
      <c r="P15" s="295" t="s">
        <v>59</v>
      </c>
      <c r="Q15" s="295"/>
      <c r="R15" s="295"/>
      <c r="S15" s="295"/>
      <c r="T15" s="295"/>
      <c r="U15" s="296"/>
      <c r="V15" s="184"/>
      <c r="W15" s="192"/>
      <c r="X15" s="200" t="s">
        <v>64</v>
      </c>
      <c r="Y15" s="193"/>
    </row>
    <row r="16" spans="2:25" ht="25.15" customHeight="1" thickTop="1" x14ac:dyDescent="0.25">
      <c r="B16" s="183"/>
      <c r="C16" s="278" t="s">
        <v>299</v>
      </c>
      <c r="D16" s="279"/>
      <c r="E16" s="279"/>
      <c r="F16" s="280"/>
      <c r="G16" s="280"/>
      <c r="H16" s="280"/>
      <c r="I16" s="280"/>
      <c r="J16" s="280"/>
      <c r="K16" s="280"/>
      <c r="L16" s="281"/>
      <c r="M16" s="189"/>
      <c r="N16" s="282"/>
      <c r="O16" s="282"/>
      <c r="P16" s="204"/>
      <c r="Q16" s="204"/>
      <c r="R16" s="204"/>
      <c r="S16" s="204"/>
      <c r="T16" s="204"/>
      <c r="U16" s="204"/>
      <c r="V16" s="184"/>
      <c r="X16" s="201" t="s">
        <v>65</v>
      </c>
    </row>
    <row r="17" spans="2:29" ht="18.600000000000001" customHeight="1" thickBot="1" x14ac:dyDescent="0.3">
      <c r="B17" s="183"/>
      <c r="C17" s="283" t="s">
        <v>68</v>
      </c>
      <c r="D17" s="284"/>
      <c r="E17" s="284"/>
      <c r="F17" s="285"/>
      <c r="G17" s="285"/>
      <c r="H17" s="285"/>
      <c r="I17" s="285"/>
      <c r="J17" s="285"/>
      <c r="K17" s="285"/>
      <c r="L17" s="286"/>
      <c r="M17" s="189"/>
      <c r="N17" s="282"/>
      <c r="O17" s="282"/>
      <c r="P17" s="204"/>
      <c r="Q17" s="204"/>
      <c r="R17" s="204"/>
      <c r="S17" s="204"/>
      <c r="T17" s="204"/>
      <c r="U17" s="204"/>
      <c r="V17" s="184"/>
      <c r="X17" s="201" t="s">
        <v>66</v>
      </c>
    </row>
    <row r="18" spans="2:29" ht="7.15" customHeight="1" thickTop="1" x14ac:dyDescent="0.25">
      <c r="B18" s="183"/>
      <c r="C18" s="185"/>
      <c r="D18" s="186"/>
      <c r="E18" s="186"/>
      <c r="F18" s="187"/>
      <c r="G18" s="186"/>
      <c r="H18" s="186"/>
      <c r="I18" s="183"/>
      <c r="J18" s="188"/>
      <c r="K18" s="188"/>
      <c r="L18" s="188"/>
      <c r="M18" s="183"/>
      <c r="N18" s="189"/>
      <c r="O18" s="190"/>
      <c r="P18" s="185"/>
      <c r="Q18" s="191"/>
      <c r="R18" s="185"/>
      <c r="S18" s="190"/>
      <c r="T18" s="186"/>
      <c r="U18" s="186"/>
      <c r="V18" s="184"/>
      <c r="W18" s="192"/>
      <c r="X18" s="200" t="s">
        <v>64</v>
      </c>
      <c r="Y18" s="193"/>
    </row>
    <row r="19" spans="2:29" ht="22.15" customHeight="1" thickBot="1" x14ac:dyDescent="0.3">
      <c r="B19" s="183"/>
      <c r="C19" s="271" t="s">
        <v>70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84"/>
      <c r="W19" s="192"/>
      <c r="X19" s="192"/>
      <c r="Y19" s="193"/>
    </row>
    <row r="20" spans="2:29" s="235" customFormat="1" ht="60.75" thickTop="1" x14ac:dyDescent="0.25">
      <c r="B20" s="236"/>
      <c r="C20" s="249" t="s">
        <v>0</v>
      </c>
      <c r="D20" s="237" t="s">
        <v>300</v>
      </c>
      <c r="E20" s="248" t="s">
        <v>303</v>
      </c>
      <c r="F20" s="238" t="s">
        <v>1</v>
      </c>
      <c r="G20" s="239" t="s">
        <v>86</v>
      </c>
      <c r="H20" s="240" t="s">
        <v>304</v>
      </c>
      <c r="I20" s="241"/>
      <c r="J20" s="242" t="s">
        <v>85</v>
      </c>
      <c r="K20" s="276" t="s">
        <v>305</v>
      </c>
      <c r="L20" s="277"/>
      <c r="M20" s="241"/>
      <c r="N20" s="242" t="s">
        <v>84</v>
      </c>
      <c r="O20" s="240" t="s">
        <v>306</v>
      </c>
      <c r="P20" s="236"/>
      <c r="Q20" s="243" t="s">
        <v>83</v>
      </c>
      <c r="R20" s="236"/>
      <c r="S20" s="240" t="s">
        <v>307</v>
      </c>
      <c r="T20" s="236"/>
      <c r="U20" s="243" t="s">
        <v>82</v>
      </c>
      <c r="V20" s="241"/>
      <c r="W20" s="244"/>
      <c r="X20" s="245" t="s">
        <v>67</v>
      </c>
    </row>
    <row r="21" spans="2:29" s="217" customFormat="1" ht="30" customHeight="1" x14ac:dyDescent="0.25">
      <c r="B21" s="205"/>
      <c r="C21" s="206"/>
      <c r="D21" s="207"/>
      <c r="E21" s="207"/>
      <c r="F21" s="208"/>
      <c r="G21" s="209">
        <v>0</v>
      </c>
      <c r="H21" s="210">
        <v>0</v>
      </c>
      <c r="I21" s="211"/>
      <c r="J21" s="212">
        <v>0</v>
      </c>
      <c r="K21" s="258">
        <v>0</v>
      </c>
      <c r="L21" s="259">
        <v>999000000</v>
      </c>
      <c r="M21" s="211"/>
      <c r="N21" s="212">
        <v>0</v>
      </c>
      <c r="O21" s="210">
        <v>0</v>
      </c>
      <c r="P21" s="213"/>
      <c r="Q21" s="214">
        <f t="shared" ref="Q21:Q26" si="0">SUM(G21+J21+N21)</f>
        <v>0</v>
      </c>
      <c r="R21" s="213"/>
      <c r="S21" s="215">
        <f t="shared" ref="S21:S26" si="1">H21+K21+O21</f>
        <v>0</v>
      </c>
      <c r="T21" s="213"/>
      <c r="U21" s="214">
        <f t="shared" ref="U21:U26" si="2">SUM(Q21+S21)</f>
        <v>0</v>
      </c>
      <c r="V21" s="216"/>
      <c r="W21" s="192"/>
      <c r="X21" s="201"/>
      <c r="Y21" s="193"/>
      <c r="Z21" s="179"/>
      <c r="AA21" s="179"/>
      <c r="AB21" s="179"/>
      <c r="AC21" s="179"/>
    </row>
    <row r="22" spans="2:29" s="217" customFormat="1" ht="30" customHeight="1" x14ac:dyDescent="0.25">
      <c r="B22" s="205"/>
      <c r="C22" s="206"/>
      <c r="D22" s="207"/>
      <c r="E22" s="207"/>
      <c r="F22" s="208"/>
      <c r="G22" s="209">
        <v>0</v>
      </c>
      <c r="H22" s="210">
        <v>0</v>
      </c>
      <c r="I22" s="211"/>
      <c r="J22" s="212">
        <v>0</v>
      </c>
      <c r="K22" s="258">
        <v>0</v>
      </c>
      <c r="L22" s="259">
        <v>999000000</v>
      </c>
      <c r="M22" s="211"/>
      <c r="N22" s="212">
        <v>0</v>
      </c>
      <c r="O22" s="210">
        <v>0</v>
      </c>
      <c r="P22" s="213"/>
      <c r="Q22" s="214">
        <f t="shared" si="0"/>
        <v>0</v>
      </c>
      <c r="R22" s="213"/>
      <c r="S22" s="215">
        <f t="shared" si="1"/>
        <v>0</v>
      </c>
      <c r="T22" s="213"/>
      <c r="U22" s="214">
        <f t="shared" si="2"/>
        <v>0</v>
      </c>
      <c r="V22" s="216"/>
      <c r="W22" s="192"/>
      <c r="X22" s="201"/>
      <c r="Y22" s="193"/>
      <c r="Z22" s="179"/>
      <c r="AA22" s="179"/>
      <c r="AB22" s="179"/>
      <c r="AC22" s="179"/>
    </row>
    <row r="23" spans="2:29" s="217" customFormat="1" ht="30" customHeight="1" x14ac:dyDescent="0.25">
      <c r="B23" s="205"/>
      <c r="C23" s="206"/>
      <c r="D23" s="207"/>
      <c r="E23" s="207"/>
      <c r="F23" s="208"/>
      <c r="G23" s="209">
        <v>0</v>
      </c>
      <c r="H23" s="210">
        <v>0</v>
      </c>
      <c r="I23" s="211"/>
      <c r="J23" s="212">
        <v>0</v>
      </c>
      <c r="K23" s="258">
        <v>0</v>
      </c>
      <c r="L23" s="259">
        <v>999000000</v>
      </c>
      <c r="M23" s="211"/>
      <c r="N23" s="212">
        <v>0</v>
      </c>
      <c r="O23" s="210">
        <v>0</v>
      </c>
      <c r="P23" s="213"/>
      <c r="Q23" s="214">
        <f t="shared" si="0"/>
        <v>0</v>
      </c>
      <c r="R23" s="213"/>
      <c r="S23" s="215">
        <f t="shared" si="1"/>
        <v>0</v>
      </c>
      <c r="T23" s="213"/>
      <c r="U23" s="214">
        <f t="shared" si="2"/>
        <v>0</v>
      </c>
      <c r="V23" s="216"/>
      <c r="W23" s="192"/>
      <c r="X23" s="201"/>
      <c r="Y23" s="193"/>
      <c r="Z23" s="179"/>
      <c r="AA23" s="179"/>
      <c r="AB23" s="179"/>
      <c r="AC23" s="179"/>
    </row>
    <row r="24" spans="2:29" s="217" customFormat="1" ht="30" customHeight="1" x14ac:dyDescent="0.25">
      <c r="B24" s="205"/>
      <c r="C24" s="206"/>
      <c r="D24" s="207"/>
      <c r="E24" s="207"/>
      <c r="F24" s="208"/>
      <c r="G24" s="209">
        <v>0</v>
      </c>
      <c r="H24" s="210">
        <v>0</v>
      </c>
      <c r="I24" s="211"/>
      <c r="J24" s="212">
        <v>0</v>
      </c>
      <c r="K24" s="258">
        <v>0</v>
      </c>
      <c r="L24" s="259">
        <v>999000000</v>
      </c>
      <c r="M24" s="211"/>
      <c r="N24" s="212">
        <v>0</v>
      </c>
      <c r="O24" s="210">
        <v>0</v>
      </c>
      <c r="P24" s="213"/>
      <c r="Q24" s="214">
        <f t="shared" si="0"/>
        <v>0</v>
      </c>
      <c r="R24" s="213"/>
      <c r="S24" s="215">
        <f t="shared" si="1"/>
        <v>0</v>
      </c>
      <c r="T24" s="213"/>
      <c r="U24" s="214">
        <f t="shared" si="2"/>
        <v>0</v>
      </c>
      <c r="V24" s="216"/>
      <c r="W24" s="192"/>
      <c r="X24" s="201"/>
      <c r="Y24" s="193"/>
      <c r="Z24" s="179"/>
      <c r="AA24" s="179"/>
      <c r="AB24" s="179"/>
      <c r="AC24" s="179"/>
    </row>
    <row r="25" spans="2:29" s="217" customFormat="1" ht="30" customHeight="1" x14ac:dyDescent="0.25">
      <c r="B25" s="205"/>
      <c r="C25" s="206"/>
      <c r="D25" s="207"/>
      <c r="E25" s="207"/>
      <c r="F25" s="208"/>
      <c r="G25" s="209">
        <v>0</v>
      </c>
      <c r="H25" s="210">
        <v>0</v>
      </c>
      <c r="I25" s="211"/>
      <c r="J25" s="212">
        <v>0</v>
      </c>
      <c r="K25" s="258">
        <v>0</v>
      </c>
      <c r="L25" s="259">
        <v>999000000</v>
      </c>
      <c r="M25" s="211"/>
      <c r="N25" s="212">
        <v>0</v>
      </c>
      <c r="O25" s="210">
        <v>0</v>
      </c>
      <c r="P25" s="213"/>
      <c r="Q25" s="214">
        <f t="shared" si="0"/>
        <v>0</v>
      </c>
      <c r="R25" s="213"/>
      <c r="S25" s="215">
        <f t="shared" si="1"/>
        <v>0</v>
      </c>
      <c r="T25" s="213"/>
      <c r="U25" s="214">
        <f t="shared" si="2"/>
        <v>0</v>
      </c>
      <c r="V25" s="216"/>
      <c r="W25" s="192"/>
      <c r="X25" s="201"/>
      <c r="Y25" s="193"/>
      <c r="Z25" s="179"/>
      <c r="AA25" s="179"/>
      <c r="AB25" s="179"/>
      <c r="AC25" s="179"/>
    </row>
    <row r="26" spans="2:29" s="217" customFormat="1" ht="30" customHeight="1" thickBot="1" x14ac:dyDescent="0.3">
      <c r="B26" s="205"/>
      <c r="C26" s="206"/>
      <c r="D26" s="207"/>
      <c r="E26" s="207"/>
      <c r="F26" s="208"/>
      <c r="G26" s="209">
        <v>0</v>
      </c>
      <c r="H26" s="221">
        <v>0</v>
      </c>
      <c r="I26" s="211"/>
      <c r="J26" s="212">
        <v>0</v>
      </c>
      <c r="K26" s="263">
        <v>0</v>
      </c>
      <c r="L26" s="264"/>
      <c r="M26" s="211"/>
      <c r="N26" s="212">
        <v>0</v>
      </c>
      <c r="O26" s="221">
        <v>0</v>
      </c>
      <c r="P26" s="213"/>
      <c r="Q26" s="214">
        <f t="shared" si="0"/>
        <v>0</v>
      </c>
      <c r="R26" s="213"/>
      <c r="S26" s="222">
        <f t="shared" si="1"/>
        <v>0</v>
      </c>
      <c r="T26" s="213"/>
      <c r="U26" s="214">
        <f t="shared" si="2"/>
        <v>0</v>
      </c>
      <c r="V26" s="216"/>
      <c r="W26" s="192"/>
      <c r="X26" s="218"/>
      <c r="Y26" s="193"/>
      <c r="Z26" s="179"/>
      <c r="AA26" s="179"/>
      <c r="AB26" s="179"/>
      <c r="AC26" s="179"/>
    </row>
    <row r="27" spans="2:29" ht="10.15" customHeight="1" thickTop="1" thickBot="1" x14ac:dyDescent="0.3">
      <c r="B27" s="183"/>
      <c r="C27" s="185"/>
      <c r="D27" s="186"/>
      <c r="E27" s="186"/>
      <c r="F27" s="187"/>
      <c r="G27" s="186"/>
      <c r="H27" s="186"/>
      <c r="I27" s="183"/>
      <c r="J27" s="188"/>
      <c r="K27" s="188"/>
      <c r="L27" s="188"/>
      <c r="M27" s="183"/>
      <c r="N27" s="189"/>
      <c r="O27" s="190"/>
      <c r="P27" s="185"/>
      <c r="Q27" s="191"/>
      <c r="R27" s="185"/>
      <c r="S27" s="190"/>
      <c r="T27" s="186"/>
      <c r="U27" s="186"/>
      <c r="V27" s="184"/>
      <c r="W27" s="192"/>
      <c r="Y27" s="193"/>
    </row>
    <row r="28" spans="2:29" s="217" customFormat="1" ht="25.15" customHeight="1" thickTop="1" thickBot="1" x14ac:dyDescent="0.3">
      <c r="B28" s="205"/>
      <c r="C28" s="265" t="s">
        <v>79</v>
      </c>
      <c r="D28" s="266"/>
      <c r="E28" s="266"/>
      <c r="F28" s="267"/>
      <c r="G28" s="233">
        <f>SUM(G21:G26)</f>
        <v>0</v>
      </c>
      <c r="H28" s="223">
        <f>SUM(H21:H26)</f>
        <v>0</v>
      </c>
      <c r="I28" s="211"/>
      <c r="J28" s="224">
        <f>SUM(J21:J26)</f>
        <v>0</v>
      </c>
      <c r="K28" s="268">
        <f>SUM(K21:K26)</f>
        <v>0</v>
      </c>
      <c r="L28" s="269">
        <f>SUM(L21:L26)</f>
        <v>4995000000</v>
      </c>
      <c r="M28" s="211"/>
      <c r="N28" s="224">
        <f>SUM(N21:N26)</f>
        <v>0</v>
      </c>
      <c r="O28" s="223">
        <f>SUM(O21:O26)</f>
        <v>0</v>
      </c>
      <c r="P28" s="219"/>
      <c r="Q28" s="214">
        <f>SUM(Q21:Q26)</f>
        <v>0</v>
      </c>
      <c r="R28" s="219"/>
      <c r="S28" s="225">
        <f>SUM(S21:S26)</f>
        <v>0</v>
      </c>
      <c r="T28" s="220"/>
      <c r="U28" s="226">
        <f>SUM(U21:U26)</f>
        <v>0</v>
      </c>
      <c r="V28" s="216"/>
      <c r="W28" s="192"/>
      <c r="X28" s="218"/>
      <c r="Y28" s="193"/>
      <c r="Z28" s="179"/>
      <c r="AA28" s="179"/>
      <c r="AB28" s="179"/>
      <c r="AC28" s="179"/>
    </row>
    <row r="29" spans="2:29" ht="13.9" customHeight="1" thickTop="1" x14ac:dyDescent="0.25">
      <c r="B29" s="183"/>
      <c r="C29" s="185"/>
      <c r="D29" s="186"/>
      <c r="E29" s="186"/>
      <c r="F29" s="187"/>
      <c r="G29" s="186"/>
      <c r="H29" s="186"/>
      <c r="I29" s="183"/>
      <c r="J29" s="188"/>
      <c r="K29" s="188"/>
      <c r="L29" s="188"/>
      <c r="M29" s="183"/>
      <c r="N29" s="189"/>
      <c r="O29" s="190"/>
      <c r="P29" s="185"/>
      <c r="Q29" s="191"/>
      <c r="R29" s="185"/>
      <c r="S29" s="190"/>
      <c r="T29" s="186"/>
      <c r="U29" s="186"/>
      <c r="V29" s="184"/>
      <c r="W29" s="192"/>
      <c r="Y29" s="193"/>
    </row>
    <row r="30" spans="2:29" ht="37.9" customHeight="1" x14ac:dyDescent="0.25">
      <c r="B30" s="183"/>
      <c r="C30" s="270" t="s">
        <v>72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184"/>
      <c r="W30" s="192"/>
      <c r="Y30" s="193"/>
    </row>
    <row r="31" spans="2:29" s="179" customFormat="1" ht="124.9" customHeight="1" x14ac:dyDescent="0.25">
      <c r="B31" s="227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4"/>
      <c r="V31" s="228"/>
      <c r="W31" s="192"/>
      <c r="X31" s="192"/>
      <c r="Y31" s="193"/>
    </row>
    <row r="32" spans="2:29" ht="13.9" customHeight="1" x14ac:dyDescent="0.25">
      <c r="B32" s="183"/>
      <c r="C32" s="185"/>
      <c r="D32" s="186"/>
      <c r="E32" s="186"/>
      <c r="F32" s="187"/>
      <c r="G32" s="186"/>
      <c r="H32" s="186"/>
      <c r="I32" s="183"/>
      <c r="J32" s="188"/>
      <c r="K32" s="188"/>
      <c r="L32" s="188"/>
      <c r="M32" s="183"/>
      <c r="N32" s="189"/>
      <c r="O32" s="190"/>
      <c r="P32" s="185"/>
      <c r="Q32" s="191"/>
      <c r="R32" s="185"/>
      <c r="S32" s="190"/>
      <c r="T32" s="186"/>
      <c r="U32" s="186"/>
      <c r="V32" s="184"/>
      <c r="W32" s="192"/>
      <c r="X32" s="192"/>
      <c r="Y32" s="193"/>
    </row>
    <row r="33" spans="1:25" ht="37.9" customHeight="1" x14ac:dyDescent="0.25">
      <c r="A33" s="176"/>
      <c r="B33" s="183"/>
      <c r="C33" s="275" t="s">
        <v>73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184"/>
      <c r="W33" s="192"/>
      <c r="X33" s="192"/>
      <c r="Y33" s="193"/>
    </row>
    <row r="34" spans="1:25" s="179" customFormat="1" ht="124.9" customHeight="1" x14ac:dyDescent="0.25">
      <c r="B34" s="227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4"/>
      <c r="V34" s="228"/>
      <c r="W34" s="192"/>
      <c r="X34" s="192"/>
      <c r="Y34" s="193"/>
    </row>
    <row r="35" spans="1:25" ht="13.9" customHeight="1" x14ac:dyDescent="0.25">
      <c r="B35" s="183"/>
      <c r="C35" s="185"/>
      <c r="D35" s="186"/>
      <c r="E35" s="186"/>
      <c r="F35" s="187"/>
      <c r="G35" s="186"/>
      <c r="H35" s="186"/>
      <c r="I35" s="183"/>
      <c r="J35" s="188"/>
      <c r="K35" s="188"/>
      <c r="L35" s="188"/>
      <c r="M35" s="183"/>
      <c r="N35" s="189"/>
      <c r="O35" s="190"/>
      <c r="P35" s="185"/>
      <c r="Q35" s="191"/>
      <c r="R35" s="185"/>
      <c r="S35" s="190"/>
      <c r="T35" s="186"/>
      <c r="U35" s="186"/>
      <c r="V35" s="184"/>
      <c r="W35" s="192"/>
      <c r="X35" s="192"/>
      <c r="Y35" s="193"/>
    </row>
    <row r="36" spans="1:25" ht="37.9" customHeight="1" x14ac:dyDescent="0.25">
      <c r="A36" s="176"/>
      <c r="B36" s="183"/>
      <c r="C36" s="275" t="s">
        <v>78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184"/>
      <c r="W36" s="192"/>
      <c r="X36" s="192"/>
      <c r="Y36" s="193"/>
    </row>
    <row r="37" spans="1:25" s="179" customFormat="1" ht="124.9" customHeight="1" x14ac:dyDescent="0.25">
      <c r="B37" s="227"/>
      <c r="C37" s="260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2"/>
      <c r="V37" s="228"/>
      <c r="W37" s="192"/>
      <c r="X37" s="192"/>
      <c r="Y37" s="193"/>
    </row>
    <row r="38" spans="1:25" ht="11.45" customHeight="1" x14ac:dyDescent="0.25">
      <c r="B38" s="183"/>
      <c r="C38" s="229"/>
      <c r="D38" s="229"/>
      <c r="E38" s="229"/>
      <c r="F38" s="189"/>
      <c r="G38" s="189"/>
      <c r="H38" s="189"/>
      <c r="I38" s="189"/>
      <c r="J38" s="229"/>
      <c r="K38" s="229"/>
      <c r="L38" s="229"/>
      <c r="M38" s="189"/>
      <c r="N38" s="189"/>
      <c r="O38" s="189"/>
      <c r="P38" s="229"/>
      <c r="Q38" s="229"/>
      <c r="R38" s="229"/>
      <c r="S38" s="189"/>
      <c r="T38" s="230"/>
      <c r="U38" s="230"/>
      <c r="V38" s="184"/>
    </row>
    <row r="86" spans="2:39" s="176" customFormat="1" ht="30" customHeight="1" x14ac:dyDescent="0.25">
      <c r="B86" s="175"/>
      <c r="F86" s="177"/>
      <c r="G86" s="231"/>
      <c r="H86" s="231"/>
      <c r="I86" s="177"/>
      <c r="J86" s="232"/>
      <c r="K86" s="232"/>
      <c r="L86" s="232"/>
      <c r="M86" s="177"/>
      <c r="N86" s="177"/>
      <c r="O86" s="177"/>
      <c r="Q86" s="231"/>
      <c r="S86" s="177"/>
      <c r="T86" s="178"/>
      <c r="U86" s="178"/>
      <c r="V86" s="179"/>
      <c r="W86" s="180"/>
      <c r="X86" s="180"/>
      <c r="Y86" s="181"/>
      <c r="Z86" s="181"/>
      <c r="AA86" s="181"/>
      <c r="AB86" s="181"/>
      <c r="AC86" s="181"/>
      <c r="AD86" s="182"/>
      <c r="AE86" s="175"/>
      <c r="AF86" s="175"/>
      <c r="AG86" s="175"/>
      <c r="AH86" s="178"/>
      <c r="AI86" s="178"/>
      <c r="AJ86" s="178"/>
      <c r="AK86" s="178"/>
      <c r="AL86" s="178"/>
      <c r="AM86" s="178"/>
    </row>
    <row r="89" spans="2:39" s="176" customFormat="1" ht="30" customHeight="1" x14ac:dyDescent="0.25">
      <c r="B89" s="175"/>
      <c r="F89" s="177"/>
      <c r="G89" s="231"/>
      <c r="H89" s="231"/>
      <c r="I89" s="177"/>
      <c r="J89" s="232"/>
      <c r="K89" s="232"/>
      <c r="L89" s="232"/>
      <c r="M89" s="177"/>
      <c r="N89" s="177"/>
      <c r="O89" s="177"/>
      <c r="Q89" s="231"/>
      <c r="S89" s="177"/>
      <c r="T89" s="178"/>
      <c r="U89" s="178"/>
      <c r="V89" s="179"/>
      <c r="W89" s="180"/>
      <c r="X89" s="180"/>
      <c r="Y89" s="181"/>
      <c r="Z89" s="181"/>
      <c r="AA89" s="181"/>
      <c r="AB89" s="181"/>
      <c r="AC89" s="181"/>
      <c r="AD89" s="182"/>
      <c r="AE89" s="175"/>
      <c r="AF89" s="175"/>
      <c r="AG89" s="175"/>
      <c r="AH89" s="178"/>
      <c r="AI89" s="178"/>
      <c r="AJ89" s="178"/>
      <c r="AK89" s="178"/>
      <c r="AL89" s="178"/>
      <c r="AM89" s="178"/>
    </row>
    <row r="90" spans="2:39" s="176" customFormat="1" ht="30" customHeight="1" x14ac:dyDescent="0.25">
      <c r="B90" s="175"/>
      <c r="F90" s="177"/>
      <c r="G90" s="231"/>
      <c r="H90" s="231"/>
      <c r="I90" s="177"/>
      <c r="J90" s="232"/>
      <c r="K90" s="232"/>
      <c r="L90" s="232"/>
      <c r="M90" s="177"/>
      <c r="N90" s="177"/>
      <c r="O90" s="177"/>
      <c r="Q90" s="231"/>
      <c r="S90" s="177"/>
      <c r="T90" s="178"/>
      <c r="U90" s="178"/>
      <c r="V90" s="179"/>
      <c r="W90" s="180"/>
      <c r="X90" s="180"/>
      <c r="Y90" s="181"/>
      <c r="Z90" s="181"/>
      <c r="AA90" s="181"/>
      <c r="AB90" s="181"/>
      <c r="AC90" s="181"/>
      <c r="AD90" s="182"/>
      <c r="AE90" s="175"/>
      <c r="AF90" s="175"/>
      <c r="AG90" s="175"/>
      <c r="AH90" s="178"/>
      <c r="AI90" s="178"/>
      <c r="AJ90" s="178"/>
      <c r="AK90" s="178"/>
      <c r="AL90" s="178"/>
      <c r="AM90" s="178"/>
    </row>
    <row r="91" spans="2:39" s="176" customFormat="1" ht="30" customHeight="1" x14ac:dyDescent="0.25">
      <c r="B91" s="175"/>
      <c r="F91" s="177"/>
      <c r="G91" s="231"/>
      <c r="H91" s="231"/>
      <c r="I91" s="177"/>
      <c r="J91" s="232"/>
      <c r="K91" s="232"/>
      <c r="L91" s="232"/>
      <c r="M91" s="177"/>
      <c r="N91" s="177"/>
      <c r="O91" s="177"/>
      <c r="Q91" s="231"/>
      <c r="S91" s="177"/>
      <c r="T91" s="178"/>
      <c r="U91" s="178"/>
      <c r="V91" s="179"/>
      <c r="W91" s="180"/>
      <c r="X91" s="180"/>
      <c r="Y91" s="181"/>
      <c r="Z91" s="181"/>
      <c r="AA91" s="181"/>
      <c r="AB91" s="181"/>
      <c r="AC91" s="181"/>
      <c r="AD91" s="182"/>
      <c r="AE91" s="175"/>
      <c r="AF91" s="175"/>
      <c r="AG91" s="175"/>
      <c r="AH91" s="178"/>
      <c r="AI91" s="178"/>
      <c r="AJ91" s="178"/>
      <c r="AK91" s="178"/>
      <c r="AL91" s="178"/>
      <c r="AM91" s="178"/>
    </row>
    <row r="92" spans="2:39" s="176" customFormat="1" ht="30" customHeight="1" x14ac:dyDescent="0.25">
      <c r="B92" s="175"/>
      <c r="F92" s="177"/>
      <c r="G92" s="231"/>
      <c r="H92" s="231"/>
      <c r="I92" s="177"/>
      <c r="J92" s="232"/>
      <c r="K92" s="232"/>
      <c r="L92" s="232"/>
      <c r="M92" s="177"/>
      <c r="N92" s="177"/>
      <c r="O92" s="177"/>
      <c r="Q92" s="231"/>
      <c r="S92" s="177"/>
      <c r="T92" s="178"/>
      <c r="U92" s="178"/>
      <c r="V92" s="179"/>
      <c r="W92" s="180"/>
      <c r="X92" s="180"/>
      <c r="Y92" s="181"/>
      <c r="Z92" s="181"/>
      <c r="AA92" s="181"/>
      <c r="AB92" s="181"/>
      <c r="AC92" s="181"/>
      <c r="AD92" s="182"/>
      <c r="AE92" s="175"/>
      <c r="AF92" s="175"/>
      <c r="AG92" s="175"/>
      <c r="AH92" s="178"/>
      <c r="AI92" s="178"/>
      <c r="AJ92" s="178"/>
      <c r="AK92" s="178"/>
      <c r="AL92" s="178"/>
      <c r="AM92" s="178"/>
    </row>
    <row r="93" spans="2:39" s="176" customFormat="1" ht="30" customHeight="1" x14ac:dyDescent="0.25">
      <c r="B93" s="175"/>
      <c r="F93" s="177"/>
      <c r="G93" s="231"/>
      <c r="H93" s="231"/>
      <c r="I93" s="177"/>
      <c r="J93" s="232"/>
      <c r="K93" s="232"/>
      <c r="L93" s="232"/>
      <c r="M93" s="177"/>
      <c r="N93" s="177"/>
      <c r="O93" s="177"/>
      <c r="Q93" s="231"/>
      <c r="S93" s="177"/>
      <c r="T93" s="178"/>
      <c r="U93" s="178"/>
      <c r="V93" s="179"/>
      <c r="W93" s="180"/>
      <c r="X93" s="180"/>
      <c r="Y93" s="181"/>
      <c r="Z93" s="181"/>
      <c r="AA93" s="181"/>
      <c r="AB93" s="181"/>
      <c r="AC93" s="181"/>
      <c r="AD93" s="182"/>
      <c r="AE93" s="175"/>
      <c r="AF93" s="175"/>
      <c r="AG93" s="175"/>
      <c r="AH93" s="178"/>
      <c r="AI93" s="178"/>
      <c r="AJ93" s="178"/>
      <c r="AK93" s="178"/>
      <c r="AL93" s="178"/>
      <c r="AM93" s="178"/>
    </row>
    <row r="96" spans="2:39" s="176" customFormat="1" ht="30" customHeight="1" x14ac:dyDescent="0.25">
      <c r="B96" s="175"/>
      <c r="F96" s="177"/>
      <c r="G96" s="231"/>
      <c r="H96" s="231"/>
      <c r="I96" s="177"/>
      <c r="J96" s="232"/>
      <c r="K96" s="232"/>
      <c r="L96" s="232"/>
      <c r="M96" s="177"/>
      <c r="N96" s="177"/>
      <c r="O96" s="177"/>
      <c r="Q96" s="231"/>
      <c r="S96" s="177"/>
      <c r="T96" s="178"/>
      <c r="U96" s="178"/>
      <c r="V96" s="179"/>
      <c r="W96" s="180"/>
      <c r="X96" s="180"/>
      <c r="Y96" s="181"/>
      <c r="Z96" s="181"/>
      <c r="AA96" s="181"/>
      <c r="AB96" s="181"/>
      <c r="AC96" s="181"/>
      <c r="AD96" s="182"/>
      <c r="AE96" s="175"/>
      <c r="AF96" s="175"/>
      <c r="AG96" s="175"/>
      <c r="AH96" s="178"/>
      <c r="AI96" s="178"/>
      <c r="AJ96" s="178"/>
      <c r="AK96" s="178"/>
      <c r="AL96" s="178"/>
      <c r="AM96" s="178"/>
    </row>
    <row r="98" spans="2:39" s="176" customFormat="1" ht="30" customHeight="1" x14ac:dyDescent="0.25">
      <c r="B98" s="175"/>
      <c r="F98" s="177"/>
      <c r="G98" s="231"/>
      <c r="H98" s="231"/>
      <c r="I98" s="177"/>
      <c r="J98" s="232"/>
      <c r="K98" s="232"/>
      <c r="L98" s="232"/>
      <c r="M98" s="177"/>
      <c r="N98" s="177"/>
      <c r="O98" s="177"/>
      <c r="Q98" s="231"/>
      <c r="S98" s="177"/>
      <c r="T98" s="178"/>
      <c r="U98" s="178"/>
      <c r="V98" s="179"/>
      <c r="W98" s="180"/>
      <c r="X98" s="180"/>
      <c r="Y98" s="181"/>
      <c r="Z98" s="181"/>
      <c r="AA98" s="181"/>
      <c r="AB98" s="181"/>
      <c r="AC98" s="181"/>
      <c r="AD98" s="182"/>
      <c r="AE98" s="175"/>
      <c r="AF98" s="175"/>
      <c r="AG98" s="175"/>
      <c r="AH98" s="178"/>
      <c r="AI98" s="178"/>
      <c r="AJ98" s="178"/>
      <c r="AK98" s="178"/>
      <c r="AL98" s="178"/>
      <c r="AM98" s="178"/>
    </row>
    <row r="99" spans="2:39" s="176" customFormat="1" ht="30" customHeight="1" x14ac:dyDescent="0.25">
      <c r="B99" s="175"/>
      <c r="F99" s="177"/>
      <c r="G99" s="231"/>
      <c r="H99" s="231"/>
      <c r="I99" s="177"/>
      <c r="J99" s="232"/>
      <c r="K99" s="232"/>
      <c r="L99" s="232"/>
      <c r="M99" s="177"/>
      <c r="N99" s="177"/>
      <c r="O99" s="177"/>
      <c r="Q99" s="231"/>
      <c r="S99" s="177"/>
      <c r="T99" s="178"/>
      <c r="U99" s="178"/>
      <c r="V99" s="179"/>
      <c r="W99" s="180"/>
      <c r="X99" s="180"/>
      <c r="Y99" s="181"/>
      <c r="Z99" s="181"/>
      <c r="AA99" s="181"/>
      <c r="AB99" s="181"/>
      <c r="AC99" s="181"/>
      <c r="AD99" s="182"/>
      <c r="AE99" s="175"/>
      <c r="AF99" s="175"/>
      <c r="AG99" s="175"/>
      <c r="AH99" s="178"/>
      <c r="AI99" s="178"/>
      <c r="AJ99" s="178"/>
      <c r="AK99" s="178"/>
      <c r="AL99" s="178"/>
      <c r="AM99" s="178"/>
    </row>
    <row r="103" spans="2:39" s="176" customFormat="1" ht="30" customHeight="1" x14ac:dyDescent="0.25">
      <c r="B103" s="175"/>
      <c r="F103" s="177"/>
      <c r="G103" s="231"/>
      <c r="H103" s="231"/>
      <c r="I103" s="177"/>
      <c r="J103" s="232"/>
      <c r="K103" s="232"/>
      <c r="L103" s="232"/>
      <c r="M103" s="177"/>
      <c r="N103" s="177"/>
      <c r="O103" s="177"/>
      <c r="Q103" s="231"/>
      <c r="S103" s="177"/>
      <c r="T103" s="178"/>
      <c r="U103" s="178"/>
      <c r="V103" s="179"/>
      <c r="W103" s="180"/>
      <c r="X103" s="180"/>
      <c r="Y103" s="181"/>
      <c r="Z103" s="181"/>
      <c r="AA103" s="181"/>
      <c r="AB103" s="181"/>
      <c r="AC103" s="181"/>
      <c r="AD103" s="182"/>
      <c r="AE103" s="175"/>
      <c r="AF103" s="175"/>
      <c r="AG103" s="175"/>
      <c r="AH103" s="178"/>
      <c r="AI103" s="178"/>
      <c r="AJ103" s="178"/>
      <c r="AK103" s="178"/>
      <c r="AL103" s="178"/>
      <c r="AM103" s="178"/>
    </row>
    <row r="104" spans="2:39" s="176" customFormat="1" ht="30" customHeight="1" x14ac:dyDescent="0.25">
      <c r="B104" s="175"/>
      <c r="F104" s="177"/>
      <c r="G104" s="231"/>
      <c r="H104" s="231"/>
      <c r="I104" s="177"/>
      <c r="J104" s="232"/>
      <c r="K104" s="232"/>
      <c r="L104" s="232"/>
      <c r="M104" s="177"/>
      <c r="N104" s="177"/>
      <c r="O104" s="177"/>
      <c r="Q104" s="231"/>
      <c r="S104" s="177"/>
      <c r="T104" s="178"/>
      <c r="U104" s="178"/>
      <c r="V104" s="179"/>
      <c r="W104" s="180"/>
      <c r="X104" s="180"/>
      <c r="Y104" s="181"/>
      <c r="Z104" s="181"/>
      <c r="AA104" s="181"/>
      <c r="AB104" s="181"/>
      <c r="AC104" s="181"/>
      <c r="AD104" s="182"/>
      <c r="AE104" s="175"/>
      <c r="AF104" s="175"/>
      <c r="AG104" s="175"/>
      <c r="AH104" s="178"/>
      <c r="AI104" s="178"/>
      <c r="AJ104" s="178"/>
      <c r="AK104" s="178"/>
      <c r="AL104" s="178"/>
      <c r="AM104" s="178"/>
    </row>
    <row r="105" spans="2:39" s="176" customFormat="1" ht="30" customHeight="1" x14ac:dyDescent="0.25">
      <c r="B105" s="175"/>
      <c r="F105" s="177"/>
      <c r="G105" s="231"/>
      <c r="H105" s="231"/>
      <c r="I105" s="177"/>
      <c r="J105" s="232"/>
      <c r="K105" s="232"/>
      <c r="L105" s="232"/>
      <c r="M105" s="177"/>
      <c r="N105" s="177"/>
      <c r="O105" s="177"/>
      <c r="Q105" s="231"/>
      <c r="S105" s="177"/>
      <c r="T105" s="178"/>
      <c r="U105" s="178"/>
      <c r="V105" s="179"/>
      <c r="W105" s="180"/>
      <c r="X105" s="180"/>
      <c r="Y105" s="181"/>
      <c r="Z105" s="181"/>
      <c r="AA105" s="181"/>
      <c r="AB105" s="181"/>
      <c r="AC105" s="181"/>
      <c r="AD105" s="182"/>
      <c r="AE105" s="175"/>
      <c r="AF105" s="175"/>
      <c r="AG105" s="175"/>
      <c r="AH105" s="178"/>
      <c r="AI105" s="178"/>
      <c r="AJ105" s="178"/>
      <c r="AK105" s="178"/>
      <c r="AL105" s="178"/>
      <c r="AM105" s="178"/>
    </row>
    <row r="106" spans="2:39" s="176" customFormat="1" ht="30" customHeight="1" x14ac:dyDescent="0.25">
      <c r="B106" s="175"/>
      <c r="F106" s="177"/>
      <c r="G106" s="231"/>
      <c r="H106" s="231"/>
      <c r="I106" s="177"/>
      <c r="J106" s="232"/>
      <c r="K106" s="232"/>
      <c r="L106" s="232"/>
      <c r="M106" s="177"/>
      <c r="N106" s="177"/>
      <c r="O106" s="177"/>
      <c r="Q106" s="231"/>
      <c r="S106" s="177"/>
      <c r="T106" s="178"/>
      <c r="U106" s="178"/>
      <c r="V106" s="179"/>
      <c r="W106" s="180"/>
      <c r="X106" s="180"/>
      <c r="Y106" s="181"/>
      <c r="Z106" s="181"/>
      <c r="AA106" s="181"/>
      <c r="AB106" s="181"/>
      <c r="AC106" s="181"/>
      <c r="AD106" s="182"/>
      <c r="AE106" s="175"/>
      <c r="AF106" s="175"/>
      <c r="AG106" s="175"/>
      <c r="AH106" s="178"/>
      <c r="AI106" s="178"/>
      <c r="AJ106" s="178"/>
      <c r="AK106" s="178"/>
      <c r="AL106" s="178"/>
      <c r="AM106" s="178"/>
    </row>
    <row r="114" spans="2:39" s="176" customFormat="1" ht="30" customHeight="1" x14ac:dyDescent="0.25">
      <c r="B114" s="175"/>
      <c r="F114" s="177"/>
      <c r="G114" s="231"/>
      <c r="H114" s="231"/>
      <c r="I114" s="177"/>
      <c r="J114" s="232"/>
      <c r="K114" s="232"/>
      <c r="L114" s="232"/>
      <c r="M114" s="177"/>
      <c r="N114" s="177"/>
      <c r="O114" s="177"/>
      <c r="Q114" s="231"/>
      <c r="S114" s="177"/>
      <c r="T114" s="178"/>
      <c r="U114" s="178"/>
      <c r="V114" s="179"/>
      <c r="W114" s="180"/>
      <c r="X114" s="180"/>
      <c r="Y114" s="181"/>
      <c r="Z114" s="181"/>
      <c r="AA114" s="181"/>
      <c r="AB114" s="181"/>
      <c r="AC114" s="181"/>
      <c r="AD114" s="182"/>
      <c r="AE114" s="175"/>
      <c r="AF114" s="175"/>
      <c r="AG114" s="175"/>
      <c r="AH114" s="178"/>
      <c r="AI114" s="178"/>
      <c r="AJ114" s="178"/>
      <c r="AK114" s="178"/>
      <c r="AL114" s="178"/>
      <c r="AM114" s="178"/>
    </row>
    <row r="115" spans="2:39" s="176" customFormat="1" ht="30" customHeight="1" x14ac:dyDescent="0.25">
      <c r="B115" s="175"/>
      <c r="F115" s="177"/>
      <c r="G115" s="231"/>
      <c r="H115" s="231"/>
      <c r="I115" s="177"/>
      <c r="J115" s="232"/>
      <c r="K115" s="232"/>
      <c r="L115" s="232"/>
      <c r="M115" s="177"/>
      <c r="N115" s="177"/>
      <c r="O115" s="177"/>
      <c r="Q115" s="231"/>
      <c r="S115" s="177"/>
      <c r="T115" s="178"/>
      <c r="U115" s="178"/>
      <c r="V115" s="179"/>
      <c r="W115" s="180"/>
      <c r="X115" s="180"/>
      <c r="Y115" s="181"/>
      <c r="Z115" s="181"/>
      <c r="AA115" s="181"/>
      <c r="AB115" s="181"/>
      <c r="AC115" s="181"/>
      <c r="AD115" s="182"/>
      <c r="AE115" s="175"/>
      <c r="AF115" s="175"/>
      <c r="AG115" s="175"/>
      <c r="AH115" s="178"/>
      <c r="AI115" s="178"/>
      <c r="AJ115" s="178"/>
      <c r="AK115" s="178"/>
      <c r="AL115" s="178"/>
      <c r="AM115" s="178"/>
    </row>
    <row r="118" spans="2:39" s="176" customFormat="1" ht="30" customHeight="1" x14ac:dyDescent="0.25">
      <c r="B118" s="175"/>
      <c r="F118" s="177"/>
      <c r="G118" s="231"/>
      <c r="H118" s="231"/>
      <c r="I118" s="177"/>
      <c r="J118" s="232"/>
      <c r="K118" s="232"/>
      <c r="L118" s="232"/>
      <c r="M118" s="177"/>
      <c r="N118" s="177"/>
      <c r="O118" s="177"/>
      <c r="Q118" s="231"/>
      <c r="S118" s="177"/>
      <c r="T118" s="178"/>
      <c r="U118" s="178"/>
      <c r="V118" s="179"/>
      <c r="W118" s="180"/>
      <c r="X118" s="180"/>
      <c r="Y118" s="181"/>
      <c r="Z118" s="181"/>
      <c r="AA118" s="181"/>
      <c r="AB118" s="181"/>
      <c r="AC118" s="181"/>
      <c r="AD118" s="182"/>
      <c r="AE118" s="175"/>
      <c r="AF118" s="175"/>
      <c r="AG118" s="175"/>
      <c r="AH118" s="178"/>
      <c r="AI118" s="178"/>
      <c r="AJ118" s="178"/>
      <c r="AK118" s="178"/>
      <c r="AL118" s="178"/>
      <c r="AM118" s="178"/>
    </row>
    <row r="120" spans="2:39" s="176" customFormat="1" ht="30" customHeight="1" x14ac:dyDescent="0.25">
      <c r="B120" s="175"/>
      <c r="F120" s="177"/>
      <c r="G120" s="231"/>
      <c r="H120" s="231"/>
      <c r="I120" s="177"/>
      <c r="J120" s="232"/>
      <c r="K120" s="232"/>
      <c r="L120" s="232"/>
      <c r="M120" s="177"/>
      <c r="N120" s="177"/>
      <c r="O120" s="177"/>
      <c r="Q120" s="231"/>
      <c r="S120" s="177"/>
      <c r="T120" s="178"/>
      <c r="U120" s="178"/>
      <c r="V120" s="179"/>
      <c r="W120" s="180"/>
      <c r="X120" s="180"/>
      <c r="Y120" s="181"/>
      <c r="Z120" s="181"/>
      <c r="AA120" s="181"/>
      <c r="AB120" s="181"/>
      <c r="AC120" s="181"/>
      <c r="AD120" s="182"/>
      <c r="AE120" s="175"/>
      <c r="AF120" s="175"/>
      <c r="AG120" s="175"/>
      <c r="AH120" s="178"/>
      <c r="AI120" s="178"/>
      <c r="AJ120" s="178"/>
      <c r="AK120" s="178"/>
      <c r="AL120" s="178"/>
      <c r="AM120" s="178"/>
    </row>
    <row r="121" spans="2:39" s="176" customFormat="1" ht="30" customHeight="1" x14ac:dyDescent="0.25">
      <c r="B121" s="175"/>
      <c r="F121" s="177"/>
      <c r="G121" s="231"/>
      <c r="H121" s="231"/>
      <c r="I121" s="177"/>
      <c r="J121" s="232"/>
      <c r="K121" s="232"/>
      <c r="L121" s="232"/>
      <c r="M121" s="177"/>
      <c r="N121" s="177"/>
      <c r="O121" s="177"/>
      <c r="Q121" s="231"/>
      <c r="S121" s="177"/>
      <c r="T121" s="178"/>
      <c r="U121" s="178"/>
      <c r="V121" s="179"/>
      <c r="W121" s="180"/>
      <c r="X121" s="180"/>
      <c r="Y121" s="181"/>
      <c r="Z121" s="181"/>
      <c r="AA121" s="181"/>
      <c r="AB121" s="181"/>
      <c r="AC121" s="181"/>
      <c r="AD121" s="182"/>
      <c r="AE121" s="175"/>
      <c r="AF121" s="175"/>
      <c r="AG121" s="175"/>
      <c r="AH121" s="178"/>
      <c r="AI121" s="178"/>
      <c r="AJ121" s="178"/>
      <c r="AK121" s="178"/>
      <c r="AL121" s="178"/>
      <c r="AM121" s="178"/>
    </row>
    <row r="122" spans="2:39" s="176" customFormat="1" ht="30" customHeight="1" x14ac:dyDescent="0.25">
      <c r="B122" s="175"/>
      <c r="F122" s="177"/>
      <c r="G122" s="231"/>
      <c r="H122" s="231"/>
      <c r="I122" s="177"/>
      <c r="J122" s="232"/>
      <c r="K122" s="232"/>
      <c r="L122" s="232"/>
      <c r="M122" s="177"/>
      <c r="N122" s="177"/>
      <c r="O122" s="177"/>
      <c r="Q122" s="231"/>
      <c r="S122" s="177"/>
      <c r="T122" s="178"/>
      <c r="U122" s="178"/>
      <c r="V122" s="179"/>
      <c r="W122" s="180"/>
      <c r="X122" s="180"/>
      <c r="Y122" s="181"/>
      <c r="Z122" s="181"/>
      <c r="AA122" s="181"/>
      <c r="AB122" s="181"/>
      <c r="AC122" s="181"/>
      <c r="AD122" s="182"/>
      <c r="AE122" s="175"/>
      <c r="AF122" s="175"/>
      <c r="AG122" s="175"/>
      <c r="AH122" s="178"/>
      <c r="AI122" s="178"/>
      <c r="AJ122" s="178"/>
      <c r="AK122" s="178"/>
      <c r="AL122" s="178"/>
      <c r="AM122" s="178"/>
    </row>
    <row r="146" spans="2:39" s="176" customFormat="1" ht="30" customHeight="1" x14ac:dyDescent="0.25">
      <c r="B146" s="175"/>
      <c r="F146" s="177"/>
      <c r="G146" s="231"/>
      <c r="H146" s="231"/>
      <c r="I146" s="177"/>
      <c r="J146" s="232"/>
      <c r="K146" s="232"/>
      <c r="L146" s="232"/>
      <c r="M146" s="177"/>
      <c r="N146" s="177"/>
      <c r="O146" s="177"/>
      <c r="Q146" s="231"/>
      <c r="S146" s="177"/>
      <c r="T146" s="178"/>
      <c r="U146" s="178"/>
      <c r="V146" s="179"/>
      <c r="W146" s="180"/>
      <c r="X146" s="180"/>
      <c r="Y146" s="181"/>
      <c r="Z146" s="181"/>
      <c r="AA146" s="181"/>
      <c r="AB146" s="181"/>
      <c r="AC146" s="181"/>
      <c r="AD146" s="182"/>
      <c r="AE146" s="175"/>
      <c r="AF146" s="175"/>
      <c r="AG146" s="175"/>
      <c r="AH146" s="178"/>
      <c r="AI146" s="178"/>
      <c r="AJ146" s="178"/>
      <c r="AK146" s="178"/>
      <c r="AL146" s="178"/>
      <c r="AM146" s="178"/>
    </row>
    <row r="147" spans="2:39" s="176" customFormat="1" ht="30" customHeight="1" x14ac:dyDescent="0.25">
      <c r="B147" s="175"/>
      <c r="F147" s="177"/>
      <c r="G147" s="231"/>
      <c r="H147" s="231"/>
      <c r="I147" s="177"/>
      <c r="J147" s="232"/>
      <c r="K147" s="232"/>
      <c r="L147" s="232"/>
      <c r="M147" s="177"/>
      <c r="N147" s="177"/>
      <c r="O147" s="177"/>
      <c r="Q147" s="231"/>
      <c r="S147" s="177"/>
      <c r="T147" s="178"/>
      <c r="U147" s="178"/>
      <c r="V147" s="179"/>
      <c r="W147" s="180"/>
      <c r="X147" s="180"/>
      <c r="Y147" s="181"/>
      <c r="Z147" s="181"/>
      <c r="AA147" s="181"/>
      <c r="AB147" s="181"/>
      <c r="AC147" s="181"/>
      <c r="AD147" s="182"/>
      <c r="AE147" s="175"/>
      <c r="AF147" s="175"/>
      <c r="AG147" s="175"/>
      <c r="AH147" s="178"/>
      <c r="AI147" s="178"/>
      <c r="AJ147" s="178"/>
      <c r="AK147" s="178"/>
      <c r="AL147" s="178"/>
      <c r="AM147" s="178"/>
    </row>
    <row r="148" spans="2:39" s="176" customFormat="1" ht="30" customHeight="1" x14ac:dyDescent="0.25">
      <c r="B148" s="175"/>
      <c r="F148" s="177"/>
      <c r="G148" s="231"/>
      <c r="H148" s="231"/>
      <c r="I148" s="177"/>
      <c r="J148" s="232"/>
      <c r="K148" s="232"/>
      <c r="L148" s="232"/>
      <c r="M148" s="177"/>
      <c r="N148" s="177"/>
      <c r="O148" s="177"/>
      <c r="Q148" s="231"/>
      <c r="S148" s="177"/>
      <c r="T148" s="178"/>
      <c r="U148" s="178"/>
      <c r="V148" s="179"/>
      <c r="W148" s="180"/>
      <c r="X148" s="180"/>
      <c r="Y148" s="181"/>
      <c r="Z148" s="181"/>
      <c r="AA148" s="181"/>
      <c r="AB148" s="181"/>
      <c r="AC148" s="181"/>
      <c r="AD148" s="182"/>
      <c r="AE148" s="175"/>
      <c r="AF148" s="175"/>
      <c r="AG148" s="175"/>
      <c r="AH148" s="178"/>
      <c r="AI148" s="178"/>
      <c r="AJ148" s="178"/>
      <c r="AK148" s="178"/>
      <c r="AL148" s="178"/>
      <c r="AM148" s="178"/>
    </row>
    <row r="154" spans="2:39" s="176" customFormat="1" ht="30" customHeight="1" x14ac:dyDescent="0.25">
      <c r="B154" s="175"/>
      <c r="F154" s="177"/>
      <c r="G154" s="231"/>
      <c r="H154" s="231"/>
      <c r="I154" s="177"/>
      <c r="J154" s="232"/>
      <c r="K154" s="232"/>
      <c r="L154" s="232"/>
      <c r="M154" s="177"/>
      <c r="N154" s="177"/>
      <c r="O154" s="177"/>
      <c r="Q154" s="231"/>
      <c r="S154" s="177"/>
      <c r="T154" s="178"/>
      <c r="U154" s="178"/>
      <c r="V154" s="179"/>
      <c r="W154" s="180"/>
      <c r="X154" s="180"/>
      <c r="Y154" s="181"/>
      <c r="Z154" s="181"/>
      <c r="AA154" s="181"/>
      <c r="AB154" s="181"/>
      <c r="AC154" s="181"/>
      <c r="AD154" s="182"/>
      <c r="AE154" s="175"/>
      <c r="AF154" s="175"/>
      <c r="AG154" s="175"/>
      <c r="AH154" s="178"/>
      <c r="AI154" s="178"/>
      <c r="AJ154" s="178"/>
      <c r="AK154" s="178"/>
      <c r="AL154" s="178"/>
      <c r="AM154" s="178"/>
    </row>
    <row r="155" spans="2:39" s="176" customFormat="1" ht="30" customHeight="1" x14ac:dyDescent="0.25">
      <c r="B155" s="175"/>
      <c r="F155" s="177"/>
      <c r="G155" s="231"/>
      <c r="H155" s="231"/>
      <c r="I155" s="177"/>
      <c r="J155" s="232"/>
      <c r="K155" s="232"/>
      <c r="L155" s="232"/>
      <c r="M155" s="177"/>
      <c r="N155" s="177"/>
      <c r="O155" s="177"/>
      <c r="Q155" s="231"/>
      <c r="S155" s="177"/>
      <c r="T155" s="178"/>
      <c r="U155" s="178"/>
      <c r="V155" s="179"/>
      <c r="W155" s="180"/>
      <c r="X155" s="180"/>
      <c r="Y155" s="181"/>
      <c r="Z155" s="181"/>
      <c r="AA155" s="181"/>
      <c r="AB155" s="181"/>
      <c r="AC155" s="181"/>
      <c r="AD155" s="182"/>
      <c r="AE155" s="175"/>
      <c r="AF155" s="175"/>
      <c r="AG155" s="175"/>
      <c r="AH155" s="178"/>
      <c r="AI155" s="178"/>
      <c r="AJ155" s="178"/>
      <c r="AK155" s="178"/>
      <c r="AL155" s="178"/>
      <c r="AM155" s="178"/>
    </row>
    <row r="156" spans="2:39" s="176" customFormat="1" ht="30" customHeight="1" x14ac:dyDescent="0.25">
      <c r="B156" s="175"/>
      <c r="F156" s="177"/>
      <c r="G156" s="231"/>
      <c r="H156" s="231"/>
      <c r="I156" s="177"/>
      <c r="J156" s="232"/>
      <c r="K156" s="232"/>
      <c r="L156" s="232"/>
      <c r="M156" s="177"/>
      <c r="N156" s="177"/>
      <c r="O156" s="177"/>
      <c r="Q156" s="231"/>
      <c r="S156" s="177"/>
      <c r="T156" s="178"/>
      <c r="U156" s="178"/>
      <c r="V156" s="179"/>
      <c r="W156" s="180"/>
      <c r="X156" s="180"/>
      <c r="Y156" s="181"/>
      <c r="Z156" s="181"/>
      <c r="AA156" s="181"/>
      <c r="AB156" s="181"/>
      <c r="AC156" s="181"/>
      <c r="AD156" s="182"/>
      <c r="AE156" s="175"/>
      <c r="AF156" s="175"/>
      <c r="AG156" s="175"/>
      <c r="AH156" s="178"/>
      <c r="AI156" s="178"/>
      <c r="AJ156" s="178"/>
      <c r="AK156" s="178"/>
      <c r="AL156" s="178"/>
      <c r="AM156" s="178"/>
    </row>
    <row r="191" spans="2:39" s="176" customFormat="1" ht="30" customHeight="1" x14ac:dyDescent="0.25">
      <c r="B191" s="175"/>
      <c r="F191" s="177"/>
      <c r="G191" s="231"/>
      <c r="H191" s="231"/>
      <c r="I191" s="177"/>
      <c r="J191" s="232"/>
      <c r="K191" s="232"/>
      <c r="L191" s="232"/>
      <c r="M191" s="177"/>
      <c r="N191" s="177"/>
      <c r="O191" s="177"/>
      <c r="Q191" s="231"/>
      <c r="S191" s="177"/>
      <c r="T191" s="178"/>
      <c r="U191" s="178"/>
      <c r="V191" s="179"/>
      <c r="W191" s="180"/>
      <c r="X191" s="180"/>
      <c r="Y191" s="181"/>
      <c r="Z191" s="181"/>
      <c r="AA191" s="181"/>
      <c r="AB191" s="181"/>
      <c r="AC191" s="181"/>
      <c r="AD191" s="182"/>
      <c r="AE191" s="175"/>
      <c r="AF191" s="175"/>
      <c r="AG191" s="175"/>
      <c r="AH191" s="178"/>
      <c r="AI191" s="178"/>
      <c r="AJ191" s="178"/>
      <c r="AK191" s="178"/>
      <c r="AL191" s="178"/>
      <c r="AM191" s="178"/>
    </row>
    <row r="192" spans="2:39" s="176" customFormat="1" ht="30" customHeight="1" x14ac:dyDescent="0.25">
      <c r="B192" s="175"/>
      <c r="F192" s="177"/>
      <c r="G192" s="231"/>
      <c r="H192" s="231"/>
      <c r="I192" s="177"/>
      <c r="J192" s="232"/>
      <c r="K192" s="232"/>
      <c r="L192" s="232"/>
      <c r="M192" s="177"/>
      <c r="N192" s="177"/>
      <c r="O192" s="177"/>
      <c r="Q192" s="231"/>
      <c r="S192" s="177"/>
      <c r="T192" s="178"/>
      <c r="U192" s="178"/>
      <c r="V192" s="179"/>
      <c r="W192" s="180"/>
      <c r="X192" s="180"/>
      <c r="Y192" s="181"/>
      <c r="Z192" s="181"/>
      <c r="AA192" s="181"/>
      <c r="AB192" s="181"/>
      <c r="AC192" s="181"/>
      <c r="AD192" s="182"/>
      <c r="AE192" s="175"/>
      <c r="AF192" s="175"/>
      <c r="AG192" s="175"/>
      <c r="AH192" s="178"/>
      <c r="AI192" s="178"/>
      <c r="AJ192" s="178"/>
      <c r="AK192" s="178"/>
      <c r="AL192" s="178"/>
      <c r="AM192" s="178"/>
    </row>
    <row r="193" spans="2:39" s="176" customFormat="1" ht="30" customHeight="1" x14ac:dyDescent="0.25">
      <c r="B193" s="175"/>
      <c r="F193" s="177"/>
      <c r="G193" s="231"/>
      <c r="H193" s="231"/>
      <c r="I193" s="177"/>
      <c r="J193" s="232"/>
      <c r="K193" s="232"/>
      <c r="L193" s="232"/>
      <c r="M193" s="177"/>
      <c r="N193" s="177"/>
      <c r="O193" s="177"/>
      <c r="Q193" s="231"/>
      <c r="S193" s="177"/>
      <c r="T193" s="178"/>
      <c r="U193" s="178"/>
      <c r="V193" s="179"/>
      <c r="W193" s="180"/>
      <c r="X193" s="180"/>
      <c r="Y193" s="181"/>
      <c r="Z193" s="181"/>
      <c r="AA193" s="181"/>
      <c r="AB193" s="181"/>
      <c r="AC193" s="181"/>
      <c r="AD193" s="182"/>
      <c r="AE193" s="175"/>
      <c r="AF193" s="175"/>
      <c r="AG193" s="175"/>
      <c r="AH193" s="178"/>
      <c r="AI193" s="178"/>
      <c r="AJ193" s="178"/>
      <c r="AK193" s="178"/>
      <c r="AL193" s="178"/>
      <c r="AM193" s="178"/>
    </row>
    <row r="194" spans="2:39" s="176" customFormat="1" ht="30" customHeight="1" x14ac:dyDescent="0.25">
      <c r="B194" s="175"/>
      <c r="F194" s="177"/>
      <c r="G194" s="231"/>
      <c r="H194" s="231"/>
      <c r="I194" s="177"/>
      <c r="J194" s="232"/>
      <c r="K194" s="232"/>
      <c r="L194" s="232"/>
      <c r="M194" s="177"/>
      <c r="N194" s="177"/>
      <c r="O194" s="177"/>
      <c r="Q194" s="231"/>
      <c r="S194" s="177"/>
      <c r="T194" s="178"/>
      <c r="U194" s="178"/>
      <c r="V194" s="179"/>
      <c r="W194" s="180"/>
      <c r="X194" s="180"/>
      <c r="Y194" s="181"/>
      <c r="Z194" s="181"/>
      <c r="AA194" s="181"/>
      <c r="AB194" s="181"/>
      <c r="AC194" s="181"/>
      <c r="AD194" s="182"/>
      <c r="AE194" s="175"/>
      <c r="AF194" s="175"/>
      <c r="AG194" s="175"/>
      <c r="AH194" s="178"/>
      <c r="AI194" s="178"/>
      <c r="AJ194" s="178"/>
      <c r="AK194" s="178"/>
      <c r="AL194" s="178"/>
      <c r="AM194" s="178"/>
    </row>
    <row r="195" spans="2:39" s="176" customFormat="1" ht="30" customHeight="1" x14ac:dyDescent="0.25">
      <c r="B195" s="175"/>
      <c r="F195" s="177"/>
      <c r="G195" s="231"/>
      <c r="H195" s="231"/>
      <c r="I195" s="177"/>
      <c r="J195" s="232"/>
      <c r="K195" s="232"/>
      <c r="L195" s="232"/>
      <c r="M195" s="177"/>
      <c r="N195" s="177"/>
      <c r="O195" s="177"/>
      <c r="Q195" s="231"/>
      <c r="S195" s="177"/>
      <c r="T195" s="178"/>
      <c r="U195" s="178"/>
      <c r="V195" s="179"/>
      <c r="W195" s="180"/>
      <c r="X195" s="180"/>
      <c r="Y195" s="181"/>
      <c r="Z195" s="181"/>
      <c r="AA195" s="181"/>
      <c r="AB195" s="181"/>
      <c r="AC195" s="181"/>
      <c r="AD195" s="182"/>
      <c r="AE195" s="175"/>
      <c r="AF195" s="175"/>
      <c r="AG195" s="175"/>
      <c r="AH195" s="178"/>
      <c r="AI195" s="178"/>
      <c r="AJ195" s="178"/>
      <c r="AK195" s="178"/>
      <c r="AL195" s="178"/>
      <c r="AM195" s="178"/>
    </row>
    <row r="196" spans="2:39" s="176" customFormat="1" ht="30" customHeight="1" x14ac:dyDescent="0.25">
      <c r="B196" s="175"/>
      <c r="F196" s="177"/>
      <c r="G196" s="231"/>
      <c r="H196" s="231"/>
      <c r="I196" s="177"/>
      <c r="J196" s="232"/>
      <c r="K196" s="232"/>
      <c r="L196" s="232"/>
      <c r="M196" s="177"/>
      <c r="N196" s="177"/>
      <c r="O196" s="177"/>
      <c r="Q196" s="231"/>
      <c r="S196" s="177"/>
      <c r="T196" s="178"/>
      <c r="U196" s="178"/>
      <c r="V196" s="179"/>
      <c r="W196" s="180"/>
      <c r="X196" s="180"/>
      <c r="Y196" s="181"/>
      <c r="Z196" s="181"/>
      <c r="AA196" s="181"/>
      <c r="AB196" s="181"/>
      <c r="AC196" s="181"/>
      <c r="AD196" s="182"/>
      <c r="AE196" s="175"/>
      <c r="AF196" s="175"/>
      <c r="AG196" s="175"/>
      <c r="AH196" s="178"/>
      <c r="AI196" s="178"/>
      <c r="AJ196" s="178"/>
      <c r="AK196" s="178"/>
      <c r="AL196" s="178"/>
      <c r="AM196" s="178"/>
    </row>
    <row r="197" spans="2:39" s="176" customFormat="1" ht="30" customHeight="1" x14ac:dyDescent="0.25">
      <c r="B197" s="175"/>
      <c r="F197" s="177"/>
      <c r="G197" s="231"/>
      <c r="H197" s="231"/>
      <c r="I197" s="177"/>
      <c r="J197" s="232"/>
      <c r="K197" s="232"/>
      <c r="L197" s="232"/>
      <c r="M197" s="177"/>
      <c r="N197" s="177"/>
      <c r="O197" s="177"/>
      <c r="Q197" s="231"/>
      <c r="S197" s="177"/>
      <c r="T197" s="178"/>
      <c r="U197" s="178"/>
      <c r="V197" s="179"/>
      <c r="W197" s="180"/>
      <c r="X197" s="180"/>
      <c r="Y197" s="181"/>
      <c r="Z197" s="181"/>
      <c r="AA197" s="181"/>
      <c r="AB197" s="181"/>
      <c r="AC197" s="181"/>
      <c r="AD197" s="182"/>
      <c r="AE197" s="175"/>
      <c r="AF197" s="175"/>
      <c r="AG197" s="175"/>
      <c r="AH197" s="178"/>
      <c r="AI197" s="178"/>
      <c r="AJ197" s="178"/>
      <c r="AK197" s="178"/>
      <c r="AL197" s="178"/>
      <c r="AM197" s="178"/>
    </row>
    <row r="263" spans="2:39" s="176" customFormat="1" ht="30" customHeight="1" x14ac:dyDescent="0.25">
      <c r="B263" s="175"/>
      <c r="F263" s="177"/>
      <c r="G263" s="231"/>
      <c r="H263" s="231"/>
      <c r="I263" s="177"/>
      <c r="J263" s="232"/>
      <c r="K263" s="232"/>
      <c r="L263" s="232"/>
      <c r="M263" s="177"/>
      <c r="N263" s="177"/>
      <c r="O263" s="177"/>
      <c r="Q263" s="231"/>
      <c r="S263" s="177"/>
      <c r="T263" s="178"/>
      <c r="U263" s="178"/>
      <c r="V263" s="179"/>
      <c r="W263" s="180"/>
      <c r="X263" s="180"/>
      <c r="Y263" s="181"/>
      <c r="Z263" s="181"/>
      <c r="AA263" s="181"/>
      <c r="AB263" s="181"/>
      <c r="AC263" s="181"/>
      <c r="AD263" s="182"/>
      <c r="AE263" s="175"/>
      <c r="AF263" s="175"/>
      <c r="AG263" s="175"/>
      <c r="AH263" s="178"/>
      <c r="AI263" s="178"/>
      <c r="AJ263" s="178"/>
      <c r="AK263" s="178"/>
      <c r="AL263" s="178"/>
      <c r="AM263" s="178"/>
    </row>
    <row r="264" spans="2:39" s="176" customFormat="1" ht="30" customHeight="1" x14ac:dyDescent="0.25">
      <c r="B264" s="175"/>
      <c r="F264" s="177"/>
      <c r="G264" s="231"/>
      <c r="H264" s="231"/>
      <c r="I264" s="177"/>
      <c r="J264" s="232"/>
      <c r="K264" s="232"/>
      <c r="L264" s="232"/>
      <c r="M264" s="177"/>
      <c r="N264" s="177"/>
      <c r="O264" s="177"/>
      <c r="Q264" s="231"/>
      <c r="S264" s="177"/>
      <c r="T264" s="178"/>
      <c r="U264" s="178"/>
      <c r="V264" s="179"/>
      <c r="W264" s="180"/>
      <c r="X264" s="180"/>
      <c r="Y264" s="181"/>
      <c r="Z264" s="181"/>
      <c r="AA264" s="181"/>
      <c r="AB264" s="181"/>
      <c r="AC264" s="181"/>
      <c r="AD264" s="182"/>
      <c r="AE264" s="175"/>
      <c r="AF264" s="175"/>
      <c r="AG264" s="175"/>
      <c r="AH264" s="178"/>
      <c r="AI264" s="178"/>
      <c r="AJ264" s="178"/>
      <c r="AK264" s="178"/>
      <c r="AL264" s="178"/>
      <c r="AM264" s="178"/>
    </row>
    <row r="265" spans="2:39" s="176" customFormat="1" ht="30" customHeight="1" x14ac:dyDescent="0.25">
      <c r="B265" s="175"/>
      <c r="F265" s="177"/>
      <c r="G265" s="231"/>
      <c r="H265" s="231"/>
      <c r="I265" s="177"/>
      <c r="J265" s="232"/>
      <c r="K265" s="232"/>
      <c r="L265" s="232"/>
      <c r="M265" s="177"/>
      <c r="N265" s="177"/>
      <c r="O265" s="177"/>
      <c r="Q265" s="231"/>
      <c r="S265" s="177"/>
      <c r="T265" s="178"/>
      <c r="U265" s="178"/>
      <c r="V265" s="179"/>
      <c r="W265" s="180"/>
      <c r="X265" s="180"/>
      <c r="Y265" s="181"/>
      <c r="Z265" s="181"/>
      <c r="AA265" s="181"/>
      <c r="AB265" s="181"/>
      <c r="AC265" s="181"/>
      <c r="AD265" s="182"/>
      <c r="AE265" s="175"/>
      <c r="AF265" s="175"/>
      <c r="AG265" s="175"/>
      <c r="AH265" s="178"/>
      <c r="AI265" s="178"/>
      <c r="AJ265" s="178"/>
      <c r="AK265" s="178"/>
      <c r="AL265" s="178"/>
      <c r="AM265" s="178"/>
    </row>
    <row r="276" spans="2:39" s="176" customFormat="1" ht="30" customHeight="1" x14ac:dyDescent="0.25">
      <c r="B276" s="175"/>
      <c r="F276" s="177"/>
      <c r="G276" s="231"/>
      <c r="H276" s="231"/>
      <c r="I276" s="177"/>
      <c r="J276" s="232"/>
      <c r="K276" s="232"/>
      <c r="L276" s="232"/>
      <c r="M276" s="177"/>
      <c r="N276" s="177"/>
      <c r="O276" s="177"/>
      <c r="Q276" s="231"/>
      <c r="S276" s="177"/>
      <c r="T276" s="178"/>
      <c r="U276" s="178"/>
      <c r="V276" s="179"/>
      <c r="W276" s="180"/>
      <c r="X276" s="180"/>
      <c r="Y276" s="181"/>
      <c r="Z276" s="181"/>
      <c r="AA276" s="181"/>
      <c r="AB276" s="181"/>
      <c r="AC276" s="181"/>
      <c r="AD276" s="182"/>
      <c r="AE276" s="175"/>
      <c r="AF276" s="175"/>
      <c r="AG276" s="175"/>
      <c r="AH276" s="178"/>
      <c r="AI276" s="178"/>
      <c r="AJ276" s="178"/>
      <c r="AK276" s="178"/>
      <c r="AL276" s="178"/>
      <c r="AM276" s="178"/>
    </row>
    <row r="277" spans="2:39" s="176" customFormat="1" ht="30" customHeight="1" x14ac:dyDescent="0.25">
      <c r="B277" s="175"/>
      <c r="F277" s="177"/>
      <c r="G277" s="231"/>
      <c r="H277" s="231"/>
      <c r="I277" s="177"/>
      <c r="J277" s="232"/>
      <c r="K277" s="232"/>
      <c r="L277" s="232"/>
      <c r="M277" s="177"/>
      <c r="N277" s="177"/>
      <c r="O277" s="177"/>
      <c r="Q277" s="231"/>
      <c r="S277" s="177"/>
      <c r="T277" s="178"/>
      <c r="U277" s="178"/>
      <c r="V277" s="179"/>
      <c r="W277" s="180"/>
      <c r="X277" s="180"/>
      <c r="Y277" s="181"/>
      <c r="Z277" s="181"/>
      <c r="AA277" s="181"/>
      <c r="AB277" s="181"/>
      <c r="AC277" s="181"/>
      <c r="AD277" s="182"/>
      <c r="AE277" s="175"/>
      <c r="AF277" s="175"/>
      <c r="AG277" s="175"/>
      <c r="AH277" s="178"/>
      <c r="AI277" s="178"/>
      <c r="AJ277" s="178"/>
      <c r="AK277" s="178"/>
      <c r="AL277" s="178"/>
      <c r="AM277" s="178"/>
    </row>
    <row r="278" spans="2:39" s="176" customFormat="1" ht="30" customHeight="1" x14ac:dyDescent="0.25">
      <c r="B278" s="175"/>
      <c r="F278" s="177"/>
      <c r="G278" s="231"/>
      <c r="H278" s="231"/>
      <c r="I278" s="177"/>
      <c r="J278" s="232"/>
      <c r="K278" s="232"/>
      <c r="L278" s="232"/>
      <c r="M278" s="177"/>
      <c r="N278" s="177"/>
      <c r="O278" s="177"/>
      <c r="Q278" s="231"/>
      <c r="S278" s="177"/>
      <c r="T278" s="178"/>
      <c r="U278" s="178"/>
      <c r="V278" s="179"/>
      <c r="W278" s="180"/>
      <c r="X278" s="180"/>
      <c r="Y278" s="181"/>
      <c r="Z278" s="181"/>
      <c r="AA278" s="181"/>
      <c r="AB278" s="181"/>
      <c r="AC278" s="181"/>
      <c r="AD278" s="182"/>
      <c r="AE278" s="175"/>
      <c r="AF278" s="175"/>
      <c r="AG278" s="175"/>
      <c r="AH278" s="178"/>
      <c r="AI278" s="178"/>
      <c r="AJ278" s="178"/>
      <c r="AK278" s="178"/>
      <c r="AL278" s="178"/>
      <c r="AM278" s="178"/>
    </row>
    <row r="279" spans="2:39" s="176" customFormat="1" ht="30" customHeight="1" x14ac:dyDescent="0.25">
      <c r="B279" s="175"/>
      <c r="F279" s="177"/>
      <c r="G279" s="231"/>
      <c r="H279" s="231"/>
      <c r="I279" s="177"/>
      <c r="J279" s="232"/>
      <c r="K279" s="232"/>
      <c r="L279" s="232"/>
      <c r="M279" s="177"/>
      <c r="N279" s="177"/>
      <c r="O279" s="177"/>
      <c r="Q279" s="231"/>
      <c r="S279" s="177"/>
      <c r="T279" s="178"/>
      <c r="U279" s="178"/>
      <c r="V279" s="179"/>
      <c r="W279" s="180"/>
      <c r="X279" s="180"/>
      <c r="Y279" s="181"/>
      <c r="Z279" s="181"/>
      <c r="AA279" s="181"/>
      <c r="AB279" s="181"/>
      <c r="AC279" s="181"/>
      <c r="AD279" s="182"/>
      <c r="AE279" s="175"/>
      <c r="AF279" s="175"/>
      <c r="AG279" s="175"/>
      <c r="AH279" s="178"/>
      <c r="AI279" s="178"/>
      <c r="AJ279" s="178"/>
      <c r="AK279" s="178"/>
      <c r="AL279" s="178"/>
      <c r="AM279" s="178"/>
    </row>
    <row r="289" spans="3:39" ht="30" customHeight="1" x14ac:dyDescent="0.25">
      <c r="C289" s="176">
        <v>215.19999694824199</v>
      </c>
      <c r="D289" s="176" t="s">
        <v>5</v>
      </c>
      <c r="F289" s="177" t="s">
        <v>9</v>
      </c>
      <c r="G289" s="177" t="s">
        <v>10</v>
      </c>
      <c r="H289" s="177" t="s">
        <v>7</v>
      </c>
      <c r="Q289" s="176" t="s">
        <v>8</v>
      </c>
      <c r="S289" s="177" t="s">
        <v>4</v>
      </c>
      <c r="T289" s="178">
        <v>2025</v>
      </c>
      <c r="U289" s="178" t="s">
        <v>6</v>
      </c>
      <c r="X289" s="180">
        <v>0</v>
      </c>
      <c r="Y289" s="181">
        <v>72799.985700000005</v>
      </c>
      <c r="Z289" s="181">
        <v>0</v>
      </c>
      <c r="AA289" s="181">
        <v>0</v>
      </c>
      <c r="AB289" s="181">
        <v>0</v>
      </c>
      <c r="AC289" s="181">
        <v>499999.98570000002</v>
      </c>
      <c r="AD289" s="182">
        <f>SUM(X289+Z289+AB289)</f>
        <v>0</v>
      </c>
      <c r="AE289" s="182">
        <f>SUM(W289:AB289)</f>
        <v>72799.985700000005</v>
      </c>
      <c r="AH289" s="178" t="s">
        <v>3</v>
      </c>
      <c r="AI289" s="178" t="s">
        <v>3</v>
      </c>
      <c r="AJ289" s="178" t="s">
        <v>3</v>
      </c>
      <c r="AK289" s="178" t="s">
        <v>2</v>
      </c>
      <c r="AL289" s="178" t="s">
        <v>2</v>
      </c>
      <c r="AM289" s="178" t="s">
        <v>2</v>
      </c>
    </row>
  </sheetData>
  <sheetProtection algorithmName="SHA-512" hashValue="aVUUyFgXHqpuhz59+BlHF7a41jd60hRgtQQwZdxBEDWHGVV+veArKFpxqtmnZt+3VD91dx8XoaTvHhju5TEbVQ==" saltValue="V5vG+4xXrQ45l0lXF1rHWA==" spinCount="100000" sheet="1" selectLockedCells="1"/>
  <mergeCells count="57">
    <mergeCell ref="C2:U2"/>
    <mergeCell ref="C3:U3"/>
    <mergeCell ref="F4:L4"/>
    <mergeCell ref="O4:U4"/>
    <mergeCell ref="F5:L5"/>
    <mergeCell ref="O5:U5"/>
    <mergeCell ref="C7:L7"/>
    <mergeCell ref="N7:U7"/>
    <mergeCell ref="C8:E8"/>
    <mergeCell ref="F8:L8"/>
    <mergeCell ref="N8:O8"/>
    <mergeCell ref="P8:U8"/>
    <mergeCell ref="D13:E13"/>
    <mergeCell ref="F13:L13"/>
    <mergeCell ref="N13:O13"/>
    <mergeCell ref="P13:U13"/>
    <mergeCell ref="F9:L9"/>
    <mergeCell ref="C10:E10"/>
    <mergeCell ref="F10:L10"/>
    <mergeCell ref="C11:E11"/>
    <mergeCell ref="F11:L11"/>
    <mergeCell ref="N11:O11"/>
    <mergeCell ref="P11:U11"/>
    <mergeCell ref="C12:E12"/>
    <mergeCell ref="F12:L12"/>
    <mergeCell ref="N12:O12"/>
    <mergeCell ref="P12:U12"/>
    <mergeCell ref="C14:E14"/>
    <mergeCell ref="F14:L14"/>
    <mergeCell ref="N14:O14"/>
    <mergeCell ref="P14:U14"/>
    <mergeCell ref="C15:E15"/>
    <mergeCell ref="F15:L15"/>
    <mergeCell ref="N15:O15"/>
    <mergeCell ref="P15:U15"/>
    <mergeCell ref="K24:L24"/>
    <mergeCell ref="C16:E16"/>
    <mergeCell ref="F16:L16"/>
    <mergeCell ref="N16:O16"/>
    <mergeCell ref="C17:E17"/>
    <mergeCell ref="F17:L17"/>
    <mergeCell ref="N17:O17"/>
    <mergeCell ref="C19:U19"/>
    <mergeCell ref="K20:L20"/>
    <mergeCell ref="K21:L21"/>
    <mergeCell ref="K22:L22"/>
    <mergeCell ref="K23:L23"/>
    <mergeCell ref="C33:U33"/>
    <mergeCell ref="C34:U34"/>
    <mergeCell ref="C36:U36"/>
    <mergeCell ref="C37:U37"/>
    <mergeCell ref="K25:L25"/>
    <mergeCell ref="K26:L26"/>
    <mergeCell ref="C28:F28"/>
    <mergeCell ref="K28:L28"/>
    <mergeCell ref="C30:U30"/>
    <mergeCell ref="C31:U31"/>
  </mergeCells>
  <conditionalFormatting sqref="F8:L8 F9 F10:L10">
    <cfRule type="containsText" dxfId="11" priority="1" operator="containsText" text="MPO ID">
      <formula>NOT(ISERROR(SEARCH("MPO ID",F8)))</formula>
    </cfRule>
    <cfRule type="containsText" dxfId="10" priority="2" operator="containsText" text="NEW">
      <formula>NOT(ISERROR(SEARCH("NEW",F8)))</formula>
    </cfRule>
    <cfRule type="containsText" dxfId="9" priority="3" operator="containsText" text="CFR">
      <formula>NOT(ISERROR(SEARCH("CFR",F8)))</formula>
    </cfRule>
  </conditionalFormatting>
  <conditionalFormatting sqref="P8:U10">
    <cfRule type="containsText" dxfId="8" priority="4" operator="containsText" text="TECHNICAL CORRECTION">
      <formula>NOT(ISERROR(SEARCH("TECHNICAL CORRECTION",P8)))</formula>
    </cfRule>
    <cfRule type="containsText" dxfId="7" priority="5" operator="containsText" text="Administrative Modification">
      <formula>NOT(ISERROR(SEARCH("Administrative Modification",P8)))</formula>
    </cfRule>
    <cfRule type="containsText" dxfId="6" priority="6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P8:U10" xr:uid="{4E27BDFF-9B82-4A53-821B-86EBFE6D200E}">
      <formula1>$W$8:$W$12</formula1>
    </dataValidation>
    <dataValidation type="list" allowBlank="1" showInputMessage="1" showErrorMessage="1" sqref="F16:L16" xr:uid="{DBBD0AB0-EF79-4872-A6D9-DFB3C1EAB5D7}">
      <formula1>$X$8:$X$20</formula1>
    </dataValidation>
  </dataValidations>
  <printOptions horizontalCentered="1"/>
  <pageMargins left="0.2" right="0.16" top="0.19" bottom="0.17" header="0.17" footer="0.17"/>
  <pageSetup scale="76" fitToHeight="2" orientation="landscape" r:id="rId1"/>
  <headerFooter>
    <oddFooter>&amp;L&amp;D&amp;R&amp;P of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B558-81BA-4590-A7FC-FCD46DBED203}">
  <sheetPr>
    <pageSetUpPr fitToPage="1"/>
  </sheetPr>
  <dimension ref="A1:AM289"/>
  <sheetViews>
    <sheetView showGridLines="0" zoomScaleNormal="100" workbookViewId="0">
      <selection activeCell="C31" sqref="C31:U31"/>
    </sheetView>
  </sheetViews>
  <sheetFormatPr defaultColWidth="8.85546875" defaultRowHeight="30" customHeight="1" x14ac:dyDescent="0.25"/>
  <cols>
    <col min="1" max="1" width="3.7109375" style="175" customWidth="1"/>
    <col min="2" max="2" width="2" style="175" customWidth="1"/>
    <col min="3" max="3" width="8.28515625" style="176" customWidth="1"/>
    <col min="4" max="4" width="7.42578125" style="176" customWidth="1"/>
    <col min="5" max="5" width="7.28515625" style="176" customWidth="1"/>
    <col min="6" max="6" width="11.7109375" style="177" customWidth="1"/>
    <col min="7" max="8" width="14.7109375" style="177" customWidth="1"/>
    <col min="9" max="9" width="1.42578125" style="177" customWidth="1"/>
    <col min="10" max="10" width="14.7109375" style="176" customWidth="1"/>
    <col min="11" max="12" width="7" style="176" customWidth="1"/>
    <col min="13" max="13" width="1.42578125" style="177" customWidth="1"/>
    <col min="14" max="15" width="14.7109375" style="177" customWidth="1"/>
    <col min="16" max="16" width="1.42578125" style="176" customWidth="1"/>
    <col min="17" max="17" width="14.7109375" style="176" customWidth="1"/>
    <col min="18" max="18" width="1.42578125" style="176" customWidth="1"/>
    <col min="19" max="19" width="14.7109375" style="177" customWidth="1"/>
    <col min="20" max="20" width="1.42578125" style="178" customWidth="1"/>
    <col min="21" max="21" width="14.7109375" style="178" customWidth="1"/>
    <col min="22" max="22" width="2" style="179" customWidth="1"/>
    <col min="23" max="23" width="14.7109375" style="180" bestFit="1" customWidth="1"/>
    <col min="24" max="24" width="13.7109375" style="180" customWidth="1"/>
    <col min="25" max="25" width="14.7109375" style="181" bestFit="1" customWidth="1"/>
    <col min="26" max="26" width="14.5703125" style="181" customWidth="1"/>
    <col min="27" max="27" width="13.7109375" style="181" bestFit="1" customWidth="1"/>
    <col min="28" max="28" width="13.7109375" style="181" customWidth="1"/>
    <col min="29" max="29" width="14.7109375" style="181" customWidth="1"/>
    <col min="30" max="30" width="17.7109375" style="182" customWidth="1"/>
    <col min="31" max="33" width="17.7109375" style="175" customWidth="1"/>
    <col min="34" max="36" width="17.7109375" style="178" customWidth="1"/>
    <col min="37" max="39" width="3.42578125" style="178" customWidth="1"/>
    <col min="40" max="16384" width="8.85546875" style="175"/>
  </cols>
  <sheetData>
    <row r="1" spans="2:25" ht="12" customHeight="1" x14ac:dyDescent="0.25"/>
    <row r="2" spans="2:25" ht="61.9" customHeight="1" x14ac:dyDescent="0.25">
      <c r="B2" s="183"/>
      <c r="C2" s="328" t="s">
        <v>113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184"/>
    </row>
    <row r="3" spans="2:25" ht="22.15" customHeight="1" x14ac:dyDescent="0.25">
      <c r="B3" s="183"/>
      <c r="C3" s="271" t="s">
        <v>69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184"/>
      <c r="W3" s="192"/>
      <c r="X3" s="192"/>
      <c r="Y3" s="193"/>
    </row>
    <row r="4" spans="2:25" ht="20.45" customHeight="1" x14ac:dyDescent="0.25">
      <c r="B4" s="183"/>
      <c r="C4" s="247"/>
      <c r="D4" s="246"/>
      <c r="E4" s="234" t="s">
        <v>45</v>
      </c>
      <c r="F4" s="329"/>
      <c r="G4" s="329"/>
      <c r="H4" s="329"/>
      <c r="I4" s="329"/>
      <c r="J4" s="329"/>
      <c r="K4" s="329"/>
      <c r="L4" s="329"/>
      <c r="M4" s="195"/>
      <c r="N4" s="234" t="s">
        <v>56</v>
      </c>
      <c r="O4" s="330"/>
      <c r="P4" s="330"/>
      <c r="Q4" s="330"/>
      <c r="R4" s="330"/>
      <c r="S4" s="330"/>
      <c r="T4" s="330"/>
      <c r="U4" s="330"/>
      <c r="V4" s="184"/>
    </row>
    <row r="5" spans="2:25" ht="20.45" customHeight="1" x14ac:dyDescent="0.25">
      <c r="B5" s="183"/>
      <c r="C5" s="247"/>
      <c r="D5" s="247"/>
      <c r="E5" s="234" t="s">
        <v>54</v>
      </c>
      <c r="F5" s="325"/>
      <c r="G5" s="325"/>
      <c r="H5" s="325"/>
      <c r="I5" s="325"/>
      <c r="J5" s="325"/>
      <c r="K5" s="325"/>
      <c r="L5" s="325"/>
      <c r="M5" s="195"/>
      <c r="N5" s="234" t="s">
        <v>55</v>
      </c>
      <c r="O5" s="326"/>
      <c r="P5" s="327"/>
      <c r="Q5" s="327"/>
      <c r="R5" s="327"/>
      <c r="S5" s="327"/>
      <c r="T5" s="327"/>
      <c r="U5" s="327"/>
      <c r="V5" s="184"/>
    </row>
    <row r="6" spans="2:25" ht="7.15" customHeight="1" thickBot="1" x14ac:dyDescent="0.3">
      <c r="B6" s="183"/>
      <c r="C6" s="185"/>
      <c r="D6" s="186"/>
      <c r="E6" s="186"/>
      <c r="F6" s="196"/>
      <c r="G6" s="197"/>
      <c r="H6" s="197"/>
      <c r="I6" s="198"/>
      <c r="J6" s="199"/>
      <c r="K6" s="199"/>
      <c r="L6" s="199"/>
      <c r="M6" s="183"/>
      <c r="N6" s="189"/>
      <c r="O6" s="190"/>
      <c r="P6" s="185"/>
      <c r="Q6" s="191"/>
      <c r="R6" s="185"/>
      <c r="S6" s="190"/>
      <c r="T6" s="186"/>
      <c r="U6" s="186"/>
      <c r="V6" s="184"/>
      <c r="W6" s="192"/>
      <c r="X6" s="200"/>
      <c r="Y6" s="193"/>
    </row>
    <row r="7" spans="2:25" ht="24.6" customHeight="1" thickTop="1" thickBot="1" x14ac:dyDescent="0.3">
      <c r="B7" s="183"/>
      <c r="C7" s="319" t="s">
        <v>301</v>
      </c>
      <c r="D7" s="320"/>
      <c r="E7" s="320"/>
      <c r="F7" s="320"/>
      <c r="G7" s="320"/>
      <c r="H7" s="320"/>
      <c r="I7" s="320"/>
      <c r="J7" s="320"/>
      <c r="K7" s="320"/>
      <c r="L7" s="321"/>
      <c r="M7" s="183"/>
      <c r="N7" s="322" t="s">
        <v>302</v>
      </c>
      <c r="O7" s="323"/>
      <c r="P7" s="323"/>
      <c r="Q7" s="323"/>
      <c r="R7" s="323"/>
      <c r="S7" s="323"/>
      <c r="T7" s="323"/>
      <c r="U7" s="324"/>
      <c r="V7" s="184"/>
      <c r="W7" s="192"/>
      <c r="X7" s="200"/>
      <c r="Y7" s="193"/>
    </row>
    <row r="8" spans="2:25" ht="25.15" customHeight="1" thickTop="1" x14ac:dyDescent="0.25">
      <c r="B8" s="183"/>
      <c r="C8" s="304" t="s">
        <v>71</v>
      </c>
      <c r="D8" s="305"/>
      <c r="E8" s="305"/>
      <c r="F8" s="306" t="s">
        <v>53</v>
      </c>
      <c r="G8" s="306"/>
      <c r="H8" s="306"/>
      <c r="I8" s="306"/>
      <c r="J8" s="306"/>
      <c r="K8" s="306"/>
      <c r="L8" s="307"/>
      <c r="M8" s="189"/>
      <c r="N8" s="308" t="s">
        <v>298</v>
      </c>
      <c r="O8" s="309"/>
      <c r="P8" s="310" t="s">
        <v>76</v>
      </c>
      <c r="Q8" s="310"/>
      <c r="R8" s="310"/>
      <c r="S8" s="310"/>
      <c r="T8" s="310"/>
      <c r="U8" s="311"/>
      <c r="V8" s="184"/>
      <c r="W8" s="180" t="s">
        <v>76</v>
      </c>
      <c r="X8" s="201" t="s">
        <v>61</v>
      </c>
    </row>
    <row r="9" spans="2:25" ht="25.15" customHeight="1" x14ac:dyDescent="0.25">
      <c r="B9" s="183"/>
      <c r="C9" s="253"/>
      <c r="D9" s="254"/>
      <c r="E9" s="254"/>
      <c r="F9" s="317" t="s">
        <v>309</v>
      </c>
      <c r="G9" s="317"/>
      <c r="H9" s="317"/>
      <c r="I9" s="317"/>
      <c r="J9" s="317"/>
      <c r="K9" s="317"/>
      <c r="L9" s="318"/>
      <c r="M9" s="189"/>
      <c r="N9" s="251"/>
      <c r="O9" s="255"/>
      <c r="P9" s="256"/>
      <c r="Q9" s="256"/>
      <c r="R9" s="256"/>
      <c r="S9" s="256"/>
      <c r="T9" s="256"/>
      <c r="U9" s="252"/>
      <c r="V9" s="184"/>
      <c r="X9" s="201"/>
    </row>
    <row r="10" spans="2:25" ht="25.15" customHeight="1" x14ac:dyDescent="0.25">
      <c r="B10" s="183"/>
      <c r="C10" s="313" t="s">
        <v>308</v>
      </c>
      <c r="D10" s="314"/>
      <c r="E10" s="314"/>
      <c r="F10" s="315" t="s">
        <v>310</v>
      </c>
      <c r="G10" s="315"/>
      <c r="H10" s="315"/>
      <c r="I10" s="315"/>
      <c r="J10" s="315"/>
      <c r="K10" s="315"/>
      <c r="L10" s="316"/>
      <c r="M10" s="189"/>
      <c r="N10" s="251"/>
      <c r="O10" s="255"/>
      <c r="P10" s="256"/>
      <c r="Q10" s="256"/>
      <c r="R10" s="256"/>
      <c r="S10" s="256"/>
      <c r="T10" s="256"/>
      <c r="U10" s="252"/>
      <c r="V10" s="184"/>
      <c r="X10" s="201"/>
    </row>
    <row r="11" spans="2:25" ht="25.15" customHeight="1" x14ac:dyDescent="0.25">
      <c r="B11" s="183"/>
      <c r="C11" s="278" t="s">
        <v>46</v>
      </c>
      <c r="D11" s="279"/>
      <c r="E11" s="279"/>
      <c r="F11" s="302"/>
      <c r="G11" s="302"/>
      <c r="H11" s="302"/>
      <c r="I11" s="302"/>
      <c r="J11" s="302"/>
      <c r="K11" s="302"/>
      <c r="L11" s="312"/>
      <c r="M11" s="189"/>
      <c r="N11" s="289" t="s">
        <v>50</v>
      </c>
      <c r="O11" s="290"/>
      <c r="P11" s="302"/>
      <c r="Q11" s="302"/>
      <c r="R11" s="302"/>
      <c r="S11" s="302"/>
      <c r="T11" s="302"/>
      <c r="U11" s="303"/>
      <c r="V11" s="184"/>
      <c r="W11" s="180" t="s">
        <v>80</v>
      </c>
      <c r="X11" s="201" t="s">
        <v>62</v>
      </c>
    </row>
    <row r="12" spans="2:25" ht="66.599999999999994" customHeight="1" x14ac:dyDescent="0.25">
      <c r="B12" s="183"/>
      <c r="C12" s="278" t="s">
        <v>47</v>
      </c>
      <c r="D12" s="279"/>
      <c r="E12" s="279"/>
      <c r="F12" s="297"/>
      <c r="G12" s="297"/>
      <c r="H12" s="297"/>
      <c r="I12" s="297"/>
      <c r="J12" s="297"/>
      <c r="K12" s="297"/>
      <c r="L12" s="298"/>
      <c r="M12" s="202"/>
      <c r="N12" s="289" t="s">
        <v>77</v>
      </c>
      <c r="O12" s="290"/>
      <c r="P12" s="297"/>
      <c r="Q12" s="297"/>
      <c r="R12" s="297"/>
      <c r="S12" s="297"/>
      <c r="T12" s="297"/>
      <c r="U12" s="299"/>
      <c r="V12" s="184"/>
      <c r="W12" s="180" t="s">
        <v>81</v>
      </c>
      <c r="X12" s="201" t="s">
        <v>63</v>
      </c>
    </row>
    <row r="13" spans="2:25" ht="25.15" customHeight="1" x14ac:dyDescent="0.25">
      <c r="B13" s="183"/>
      <c r="C13" s="250"/>
      <c r="D13" s="279" t="s">
        <v>57</v>
      </c>
      <c r="E13" s="279"/>
      <c r="F13" s="287"/>
      <c r="G13" s="287"/>
      <c r="H13" s="287"/>
      <c r="I13" s="287"/>
      <c r="J13" s="287"/>
      <c r="K13" s="287"/>
      <c r="L13" s="288"/>
      <c r="M13" s="189"/>
      <c r="N13" s="300" t="s">
        <v>60</v>
      </c>
      <c r="O13" s="301"/>
      <c r="P13" s="302"/>
      <c r="Q13" s="302"/>
      <c r="R13" s="302"/>
      <c r="S13" s="302"/>
      <c r="T13" s="302"/>
      <c r="U13" s="303"/>
      <c r="V13" s="184"/>
      <c r="X13" s="200" t="s">
        <v>64</v>
      </c>
    </row>
    <row r="14" spans="2:25" ht="25.15" customHeight="1" x14ac:dyDescent="0.25">
      <c r="B14" s="183"/>
      <c r="C14" s="278" t="s">
        <v>48</v>
      </c>
      <c r="D14" s="279"/>
      <c r="E14" s="279"/>
      <c r="F14" s="287"/>
      <c r="G14" s="287"/>
      <c r="H14" s="287"/>
      <c r="I14" s="287"/>
      <c r="J14" s="287"/>
      <c r="K14" s="287"/>
      <c r="L14" s="288"/>
      <c r="M14" s="189"/>
      <c r="N14" s="289" t="s">
        <v>51</v>
      </c>
      <c r="O14" s="290"/>
      <c r="P14" s="291" t="s">
        <v>58</v>
      </c>
      <c r="Q14" s="291"/>
      <c r="R14" s="291"/>
      <c r="S14" s="291"/>
      <c r="T14" s="291"/>
      <c r="U14" s="292"/>
      <c r="V14" s="184"/>
      <c r="W14" s="192"/>
      <c r="X14" s="201" t="s">
        <v>63</v>
      </c>
      <c r="Y14" s="193"/>
    </row>
    <row r="15" spans="2:25" ht="25.15" customHeight="1" thickBot="1" x14ac:dyDescent="0.3">
      <c r="B15" s="183"/>
      <c r="C15" s="278" t="s">
        <v>49</v>
      </c>
      <c r="D15" s="279"/>
      <c r="E15" s="279"/>
      <c r="F15" s="287"/>
      <c r="G15" s="287"/>
      <c r="H15" s="287"/>
      <c r="I15" s="287"/>
      <c r="J15" s="287"/>
      <c r="K15" s="287"/>
      <c r="L15" s="288"/>
      <c r="M15" s="189"/>
      <c r="N15" s="293" t="s">
        <v>52</v>
      </c>
      <c r="O15" s="294"/>
      <c r="P15" s="295" t="s">
        <v>59</v>
      </c>
      <c r="Q15" s="295"/>
      <c r="R15" s="295"/>
      <c r="S15" s="295"/>
      <c r="T15" s="295"/>
      <c r="U15" s="296"/>
      <c r="V15" s="184"/>
      <c r="W15" s="192"/>
      <c r="X15" s="200" t="s">
        <v>64</v>
      </c>
      <c r="Y15" s="193"/>
    </row>
    <row r="16" spans="2:25" ht="25.15" customHeight="1" thickTop="1" x14ac:dyDescent="0.25">
      <c r="B16" s="183"/>
      <c r="C16" s="278" t="s">
        <v>299</v>
      </c>
      <c r="D16" s="279"/>
      <c r="E16" s="279"/>
      <c r="F16" s="280"/>
      <c r="G16" s="280"/>
      <c r="H16" s="280"/>
      <c r="I16" s="280"/>
      <c r="J16" s="280"/>
      <c r="K16" s="280"/>
      <c r="L16" s="281"/>
      <c r="M16" s="189"/>
      <c r="N16" s="282"/>
      <c r="O16" s="282"/>
      <c r="P16" s="204"/>
      <c r="Q16" s="204"/>
      <c r="R16" s="204"/>
      <c r="S16" s="204"/>
      <c r="T16" s="204"/>
      <c r="U16" s="204"/>
      <c r="V16" s="184"/>
      <c r="X16" s="201" t="s">
        <v>65</v>
      </c>
    </row>
    <row r="17" spans="2:29" ht="18.600000000000001" customHeight="1" thickBot="1" x14ac:dyDescent="0.3">
      <c r="B17" s="183"/>
      <c r="C17" s="283" t="s">
        <v>68</v>
      </c>
      <c r="D17" s="284"/>
      <c r="E17" s="284"/>
      <c r="F17" s="285"/>
      <c r="G17" s="285"/>
      <c r="H17" s="285"/>
      <c r="I17" s="285"/>
      <c r="J17" s="285"/>
      <c r="K17" s="285"/>
      <c r="L17" s="286"/>
      <c r="M17" s="189"/>
      <c r="N17" s="282"/>
      <c r="O17" s="282"/>
      <c r="P17" s="204"/>
      <c r="Q17" s="204"/>
      <c r="R17" s="204"/>
      <c r="S17" s="204"/>
      <c r="T17" s="204"/>
      <c r="U17" s="204"/>
      <c r="V17" s="184"/>
      <c r="X17" s="201" t="s">
        <v>66</v>
      </c>
    </row>
    <row r="18" spans="2:29" ht="7.15" customHeight="1" thickTop="1" x14ac:dyDescent="0.25">
      <c r="B18" s="183"/>
      <c r="C18" s="185"/>
      <c r="D18" s="186"/>
      <c r="E18" s="186"/>
      <c r="F18" s="187"/>
      <c r="G18" s="186"/>
      <c r="H18" s="186"/>
      <c r="I18" s="183"/>
      <c r="J18" s="188"/>
      <c r="K18" s="188"/>
      <c r="L18" s="188"/>
      <c r="M18" s="183"/>
      <c r="N18" s="189"/>
      <c r="O18" s="190"/>
      <c r="P18" s="185"/>
      <c r="Q18" s="191"/>
      <c r="R18" s="185"/>
      <c r="S18" s="190"/>
      <c r="T18" s="186"/>
      <c r="U18" s="186"/>
      <c r="V18" s="184"/>
      <c r="W18" s="192"/>
      <c r="X18" s="200" t="s">
        <v>64</v>
      </c>
      <c r="Y18" s="193"/>
    </row>
    <row r="19" spans="2:29" ht="22.15" customHeight="1" thickBot="1" x14ac:dyDescent="0.3">
      <c r="B19" s="183"/>
      <c r="C19" s="271" t="s">
        <v>70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184"/>
      <c r="W19" s="192"/>
      <c r="X19" s="192"/>
      <c r="Y19" s="193"/>
    </row>
    <row r="20" spans="2:29" s="235" customFormat="1" ht="60.75" thickTop="1" x14ac:dyDescent="0.25">
      <c r="B20" s="236"/>
      <c r="C20" s="249" t="s">
        <v>0</v>
      </c>
      <c r="D20" s="237" t="s">
        <v>300</v>
      </c>
      <c r="E20" s="248" t="s">
        <v>303</v>
      </c>
      <c r="F20" s="238" t="s">
        <v>1</v>
      </c>
      <c r="G20" s="239" t="s">
        <v>86</v>
      </c>
      <c r="H20" s="240" t="s">
        <v>304</v>
      </c>
      <c r="I20" s="241"/>
      <c r="J20" s="242" t="s">
        <v>85</v>
      </c>
      <c r="K20" s="276" t="s">
        <v>305</v>
      </c>
      <c r="L20" s="277"/>
      <c r="M20" s="241"/>
      <c r="N20" s="242" t="s">
        <v>84</v>
      </c>
      <c r="O20" s="240" t="s">
        <v>306</v>
      </c>
      <c r="P20" s="236"/>
      <c r="Q20" s="243" t="s">
        <v>83</v>
      </c>
      <c r="R20" s="236"/>
      <c r="S20" s="240" t="s">
        <v>307</v>
      </c>
      <c r="T20" s="236"/>
      <c r="U20" s="243" t="s">
        <v>82</v>
      </c>
      <c r="V20" s="241"/>
      <c r="W20" s="244"/>
      <c r="X20" s="245" t="s">
        <v>67</v>
      </c>
    </row>
    <row r="21" spans="2:29" s="217" customFormat="1" ht="30" customHeight="1" x14ac:dyDescent="0.25">
      <c r="B21" s="205"/>
      <c r="C21" s="206"/>
      <c r="D21" s="207"/>
      <c r="E21" s="207"/>
      <c r="F21" s="208"/>
      <c r="G21" s="209">
        <v>0</v>
      </c>
      <c r="H21" s="210">
        <v>0</v>
      </c>
      <c r="I21" s="211"/>
      <c r="J21" s="212">
        <v>0</v>
      </c>
      <c r="K21" s="258">
        <v>0</v>
      </c>
      <c r="L21" s="259">
        <v>999000000</v>
      </c>
      <c r="M21" s="211"/>
      <c r="N21" s="212">
        <v>0</v>
      </c>
      <c r="O21" s="210">
        <v>0</v>
      </c>
      <c r="P21" s="213"/>
      <c r="Q21" s="214">
        <f t="shared" ref="Q21:Q26" si="0">SUM(G21+J21+N21)</f>
        <v>0</v>
      </c>
      <c r="R21" s="213"/>
      <c r="S21" s="215">
        <f t="shared" ref="S21:S26" si="1">H21+K21+O21</f>
        <v>0</v>
      </c>
      <c r="T21" s="213"/>
      <c r="U21" s="214">
        <f t="shared" ref="U21:U26" si="2">SUM(Q21+S21)</f>
        <v>0</v>
      </c>
      <c r="V21" s="216"/>
      <c r="W21" s="192"/>
      <c r="X21" s="201"/>
      <c r="Y21" s="193"/>
      <c r="Z21" s="179"/>
      <c r="AA21" s="179"/>
      <c r="AB21" s="179"/>
      <c r="AC21" s="179"/>
    </row>
    <row r="22" spans="2:29" s="217" customFormat="1" ht="30" customHeight="1" x14ac:dyDescent="0.25">
      <c r="B22" s="205"/>
      <c r="C22" s="206"/>
      <c r="D22" s="207"/>
      <c r="E22" s="207"/>
      <c r="F22" s="208"/>
      <c r="G22" s="209">
        <v>0</v>
      </c>
      <c r="H22" s="210">
        <v>0</v>
      </c>
      <c r="I22" s="211"/>
      <c r="J22" s="212">
        <v>0</v>
      </c>
      <c r="K22" s="258">
        <v>0</v>
      </c>
      <c r="L22" s="259">
        <v>999000000</v>
      </c>
      <c r="M22" s="211"/>
      <c r="N22" s="212">
        <v>0</v>
      </c>
      <c r="O22" s="210">
        <v>0</v>
      </c>
      <c r="P22" s="213"/>
      <c r="Q22" s="214">
        <f t="shared" si="0"/>
        <v>0</v>
      </c>
      <c r="R22" s="213"/>
      <c r="S22" s="215">
        <f t="shared" si="1"/>
        <v>0</v>
      </c>
      <c r="T22" s="213"/>
      <c r="U22" s="214">
        <f t="shared" si="2"/>
        <v>0</v>
      </c>
      <c r="V22" s="216"/>
      <c r="W22" s="192"/>
      <c r="X22" s="201"/>
      <c r="Y22" s="193"/>
      <c r="Z22" s="179"/>
      <c r="AA22" s="179"/>
      <c r="AB22" s="179"/>
      <c r="AC22" s="179"/>
    </row>
    <row r="23" spans="2:29" s="217" customFormat="1" ht="30" customHeight="1" x14ac:dyDescent="0.25">
      <c r="B23" s="205"/>
      <c r="C23" s="206"/>
      <c r="D23" s="207"/>
      <c r="E23" s="207"/>
      <c r="F23" s="208"/>
      <c r="G23" s="209">
        <v>0</v>
      </c>
      <c r="H23" s="210">
        <v>0</v>
      </c>
      <c r="I23" s="211"/>
      <c r="J23" s="212">
        <v>0</v>
      </c>
      <c r="K23" s="258">
        <v>0</v>
      </c>
      <c r="L23" s="259">
        <v>999000000</v>
      </c>
      <c r="M23" s="211"/>
      <c r="N23" s="212">
        <v>0</v>
      </c>
      <c r="O23" s="210">
        <v>0</v>
      </c>
      <c r="P23" s="213"/>
      <c r="Q23" s="214">
        <f t="shared" si="0"/>
        <v>0</v>
      </c>
      <c r="R23" s="213"/>
      <c r="S23" s="215">
        <f t="shared" si="1"/>
        <v>0</v>
      </c>
      <c r="T23" s="213"/>
      <c r="U23" s="214">
        <f t="shared" si="2"/>
        <v>0</v>
      </c>
      <c r="V23" s="216"/>
      <c r="W23" s="192"/>
      <c r="X23" s="201"/>
      <c r="Y23" s="193"/>
      <c r="Z23" s="179"/>
      <c r="AA23" s="179"/>
      <c r="AB23" s="179"/>
      <c r="AC23" s="179"/>
    </row>
    <row r="24" spans="2:29" s="217" customFormat="1" ht="30" customHeight="1" x14ac:dyDescent="0.25">
      <c r="B24" s="205"/>
      <c r="C24" s="206"/>
      <c r="D24" s="207"/>
      <c r="E24" s="207"/>
      <c r="F24" s="208"/>
      <c r="G24" s="209">
        <v>0</v>
      </c>
      <c r="H24" s="210">
        <v>0</v>
      </c>
      <c r="I24" s="211"/>
      <c r="J24" s="212">
        <v>0</v>
      </c>
      <c r="K24" s="258">
        <v>0</v>
      </c>
      <c r="L24" s="259">
        <v>999000000</v>
      </c>
      <c r="M24" s="211"/>
      <c r="N24" s="212">
        <v>0</v>
      </c>
      <c r="O24" s="210">
        <v>0</v>
      </c>
      <c r="P24" s="213"/>
      <c r="Q24" s="214">
        <f t="shared" si="0"/>
        <v>0</v>
      </c>
      <c r="R24" s="213"/>
      <c r="S24" s="215">
        <f t="shared" si="1"/>
        <v>0</v>
      </c>
      <c r="T24" s="213"/>
      <c r="U24" s="214">
        <f t="shared" si="2"/>
        <v>0</v>
      </c>
      <c r="V24" s="216"/>
      <c r="W24" s="192"/>
      <c r="X24" s="201"/>
      <c r="Y24" s="193"/>
      <c r="Z24" s="179"/>
      <c r="AA24" s="179"/>
      <c r="AB24" s="179"/>
      <c r="AC24" s="179"/>
    </row>
    <row r="25" spans="2:29" s="217" customFormat="1" ht="30" customHeight="1" x14ac:dyDescent="0.25">
      <c r="B25" s="205"/>
      <c r="C25" s="206"/>
      <c r="D25" s="207"/>
      <c r="E25" s="207"/>
      <c r="F25" s="208"/>
      <c r="G25" s="209">
        <v>0</v>
      </c>
      <c r="H25" s="210">
        <v>0</v>
      </c>
      <c r="I25" s="211"/>
      <c r="J25" s="212">
        <v>0</v>
      </c>
      <c r="K25" s="258">
        <v>0</v>
      </c>
      <c r="L25" s="259">
        <v>999000000</v>
      </c>
      <c r="M25" s="211"/>
      <c r="N25" s="212">
        <v>0</v>
      </c>
      <c r="O25" s="210">
        <v>0</v>
      </c>
      <c r="P25" s="213"/>
      <c r="Q25" s="214">
        <f t="shared" si="0"/>
        <v>0</v>
      </c>
      <c r="R25" s="213"/>
      <c r="S25" s="215">
        <f t="shared" si="1"/>
        <v>0</v>
      </c>
      <c r="T25" s="213"/>
      <c r="U25" s="214">
        <f t="shared" si="2"/>
        <v>0</v>
      </c>
      <c r="V25" s="216"/>
      <c r="W25" s="192"/>
      <c r="X25" s="201"/>
      <c r="Y25" s="193"/>
      <c r="Z25" s="179"/>
      <c r="AA25" s="179"/>
      <c r="AB25" s="179"/>
      <c r="AC25" s="179"/>
    </row>
    <row r="26" spans="2:29" s="217" customFormat="1" ht="30" customHeight="1" thickBot="1" x14ac:dyDescent="0.3">
      <c r="B26" s="205"/>
      <c r="C26" s="206"/>
      <c r="D26" s="207"/>
      <c r="E26" s="207"/>
      <c r="F26" s="208"/>
      <c r="G26" s="209">
        <v>0</v>
      </c>
      <c r="H26" s="221">
        <v>0</v>
      </c>
      <c r="I26" s="211"/>
      <c r="J26" s="212">
        <v>0</v>
      </c>
      <c r="K26" s="263">
        <v>0</v>
      </c>
      <c r="L26" s="264"/>
      <c r="M26" s="211"/>
      <c r="N26" s="212">
        <v>0</v>
      </c>
      <c r="O26" s="221">
        <v>0</v>
      </c>
      <c r="P26" s="213"/>
      <c r="Q26" s="214">
        <f t="shared" si="0"/>
        <v>0</v>
      </c>
      <c r="R26" s="213"/>
      <c r="S26" s="222">
        <f t="shared" si="1"/>
        <v>0</v>
      </c>
      <c r="T26" s="213"/>
      <c r="U26" s="214">
        <f t="shared" si="2"/>
        <v>0</v>
      </c>
      <c r="V26" s="216"/>
      <c r="W26" s="192"/>
      <c r="X26" s="218"/>
      <c r="Y26" s="193"/>
      <c r="Z26" s="179"/>
      <c r="AA26" s="179"/>
      <c r="AB26" s="179"/>
      <c r="AC26" s="179"/>
    </row>
    <row r="27" spans="2:29" ht="10.15" customHeight="1" thickTop="1" thickBot="1" x14ac:dyDescent="0.3">
      <c r="B27" s="183"/>
      <c r="C27" s="185"/>
      <c r="D27" s="186"/>
      <c r="E27" s="186"/>
      <c r="F27" s="187"/>
      <c r="G27" s="186"/>
      <c r="H27" s="186"/>
      <c r="I27" s="183"/>
      <c r="J27" s="188"/>
      <c r="K27" s="188"/>
      <c r="L27" s="188"/>
      <c r="M27" s="183"/>
      <c r="N27" s="189"/>
      <c r="O27" s="190"/>
      <c r="P27" s="185"/>
      <c r="Q27" s="191"/>
      <c r="R27" s="185"/>
      <c r="S27" s="190"/>
      <c r="T27" s="186"/>
      <c r="U27" s="186"/>
      <c r="V27" s="184"/>
      <c r="W27" s="192"/>
      <c r="Y27" s="193"/>
    </row>
    <row r="28" spans="2:29" s="217" customFormat="1" ht="25.15" customHeight="1" thickTop="1" thickBot="1" x14ac:dyDescent="0.3">
      <c r="B28" s="205"/>
      <c r="C28" s="265" t="s">
        <v>79</v>
      </c>
      <c r="D28" s="266"/>
      <c r="E28" s="266"/>
      <c r="F28" s="267"/>
      <c r="G28" s="233">
        <f>SUM(G21:G26)</f>
        <v>0</v>
      </c>
      <c r="H28" s="223">
        <f>SUM(H21:H26)</f>
        <v>0</v>
      </c>
      <c r="I28" s="211"/>
      <c r="J28" s="224">
        <f>SUM(J21:J26)</f>
        <v>0</v>
      </c>
      <c r="K28" s="268">
        <f>SUM(K21:K26)</f>
        <v>0</v>
      </c>
      <c r="L28" s="269">
        <f>SUM(L21:L26)</f>
        <v>4995000000</v>
      </c>
      <c r="M28" s="211"/>
      <c r="N28" s="224">
        <f>SUM(N21:N26)</f>
        <v>0</v>
      </c>
      <c r="O28" s="223">
        <f>SUM(O21:O26)</f>
        <v>0</v>
      </c>
      <c r="P28" s="219"/>
      <c r="Q28" s="214">
        <f>SUM(Q21:Q26)</f>
        <v>0</v>
      </c>
      <c r="R28" s="219"/>
      <c r="S28" s="225">
        <f>SUM(S21:S26)</f>
        <v>0</v>
      </c>
      <c r="T28" s="220"/>
      <c r="U28" s="226">
        <f>SUM(U21:U26)</f>
        <v>0</v>
      </c>
      <c r="V28" s="216"/>
      <c r="W28" s="192"/>
      <c r="X28" s="218"/>
      <c r="Y28" s="193"/>
      <c r="Z28" s="179"/>
      <c r="AA28" s="179"/>
      <c r="AB28" s="179"/>
      <c r="AC28" s="179"/>
    </row>
    <row r="29" spans="2:29" ht="13.9" customHeight="1" thickTop="1" x14ac:dyDescent="0.25">
      <c r="B29" s="183"/>
      <c r="C29" s="185"/>
      <c r="D29" s="186"/>
      <c r="E29" s="186"/>
      <c r="F29" s="187"/>
      <c r="G29" s="186"/>
      <c r="H29" s="186"/>
      <c r="I29" s="183"/>
      <c r="J29" s="188"/>
      <c r="K29" s="188"/>
      <c r="L29" s="188"/>
      <c r="M29" s="183"/>
      <c r="N29" s="189"/>
      <c r="O29" s="190"/>
      <c r="P29" s="185"/>
      <c r="Q29" s="191"/>
      <c r="R29" s="185"/>
      <c r="S29" s="190"/>
      <c r="T29" s="186"/>
      <c r="U29" s="186"/>
      <c r="V29" s="184"/>
      <c r="W29" s="192"/>
      <c r="Y29" s="193"/>
    </row>
    <row r="30" spans="2:29" ht="37.9" customHeight="1" x14ac:dyDescent="0.25">
      <c r="B30" s="183"/>
      <c r="C30" s="270" t="s">
        <v>72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184"/>
      <c r="W30" s="192"/>
      <c r="Y30" s="193"/>
    </row>
    <row r="31" spans="2:29" s="179" customFormat="1" ht="124.9" customHeight="1" x14ac:dyDescent="0.25">
      <c r="B31" s="227"/>
      <c r="C31" s="272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4"/>
      <c r="V31" s="228"/>
      <c r="W31" s="192"/>
      <c r="X31" s="192"/>
      <c r="Y31" s="193"/>
    </row>
    <row r="32" spans="2:29" ht="13.9" customHeight="1" x14ac:dyDescent="0.25">
      <c r="B32" s="183"/>
      <c r="C32" s="185"/>
      <c r="D32" s="186"/>
      <c r="E32" s="186"/>
      <c r="F32" s="187"/>
      <c r="G32" s="186"/>
      <c r="H32" s="186"/>
      <c r="I32" s="183"/>
      <c r="J32" s="188"/>
      <c r="K32" s="188"/>
      <c r="L32" s="188"/>
      <c r="M32" s="183"/>
      <c r="N32" s="189"/>
      <c r="O32" s="190"/>
      <c r="P32" s="185"/>
      <c r="Q32" s="191"/>
      <c r="R32" s="185"/>
      <c r="S32" s="190"/>
      <c r="T32" s="186"/>
      <c r="U32" s="186"/>
      <c r="V32" s="184"/>
      <c r="W32" s="192"/>
      <c r="X32" s="192"/>
      <c r="Y32" s="193"/>
    </row>
    <row r="33" spans="1:25" ht="37.9" customHeight="1" x14ac:dyDescent="0.25">
      <c r="A33" s="176"/>
      <c r="B33" s="183"/>
      <c r="C33" s="275" t="s">
        <v>73</v>
      </c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184"/>
      <c r="W33" s="192"/>
      <c r="X33" s="192"/>
      <c r="Y33" s="193"/>
    </row>
    <row r="34" spans="1:25" s="179" customFormat="1" ht="124.9" customHeight="1" x14ac:dyDescent="0.25">
      <c r="B34" s="227"/>
      <c r="C34" s="272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4"/>
      <c r="V34" s="228"/>
      <c r="W34" s="192"/>
      <c r="X34" s="192"/>
      <c r="Y34" s="193"/>
    </row>
    <row r="35" spans="1:25" ht="13.9" customHeight="1" x14ac:dyDescent="0.25">
      <c r="B35" s="183"/>
      <c r="C35" s="185"/>
      <c r="D35" s="186"/>
      <c r="E35" s="186"/>
      <c r="F35" s="187"/>
      <c r="G35" s="186"/>
      <c r="H35" s="186"/>
      <c r="I35" s="183"/>
      <c r="J35" s="188"/>
      <c r="K35" s="188"/>
      <c r="L35" s="188"/>
      <c r="M35" s="183"/>
      <c r="N35" s="189"/>
      <c r="O35" s="190"/>
      <c r="P35" s="185"/>
      <c r="Q35" s="191"/>
      <c r="R35" s="185"/>
      <c r="S35" s="190"/>
      <c r="T35" s="186"/>
      <c r="U35" s="186"/>
      <c r="V35" s="184"/>
      <c r="W35" s="192"/>
      <c r="X35" s="192"/>
      <c r="Y35" s="193"/>
    </row>
    <row r="36" spans="1:25" ht="37.9" customHeight="1" x14ac:dyDescent="0.25">
      <c r="A36" s="176"/>
      <c r="B36" s="183"/>
      <c r="C36" s="275" t="s">
        <v>78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184"/>
      <c r="W36" s="192"/>
      <c r="X36" s="192"/>
      <c r="Y36" s="193"/>
    </row>
    <row r="37" spans="1:25" s="179" customFormat="1" ht="124.9" customHeight="1" x14ac:dyDescent="0.25">
      <c r="B37" s="227"/>
      <c r="C37" s="260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2"/>
      <c r="V37" s="228"/>
      <c r="W37" s="192"/>
      <c r="X37" s="192"/>
      <c r="Y37" s="193"/>
    </row>
    <row r="38" spans="1:25" ht="11.45" customHeight="1" x14ac:dyDescent="0.25">
      <c r="B38" s="183"/>
      <c r="C38" s="229"/>
      <c r="D38" s="229"/>
      <c r="E38" s="229"/>
      <c r="F38" s="189"/>
      <c r="G38" s="189"/>
      <c r="H38" s="189"/>
      <c r="I38" s="189"/>
      <c r="J38" s="229"/>
      <c r="K38" s="229"/>
      <c r="L38" s="229"/>
      <c r="M38" s="189"/>
      <c r="N38" s="189"/>
      <c r="O38" s="189"/>
      <c r="P38" s="229"/>
      <c r="Q38" s="229"/>
      <c r="R38" s="229"/>
      <c r="S38" s="189"/>
      <c r="T38" s="230"/>
      <c r="U38" s="230"/>
      <c r="V38" s="184"/>
    </row>
    <row r="86" spans="2:39" s="176" customFormat="1" ht="30" customHeight="1" x14ac:dyDescent="0.25">
      <c r="B86" s="175"/>
      <c r="F86" s="177"/>
      <c r="G86" s="231"/>
      <c r="H86" s="231"/>
      <c r="I86" s="177"/>
      <c r="J86" s="232"/>
      <c r="K86" s="232"/>
      <c r="L86" s="232"/>
      <c r="M86" s="177"/>
      <c r="N86" s="177"/>
      <c r="O86" s="177"/>
      <c r="Q86" s="231"/>
      <c r="S86" s="177"/>
      <c r="T86" s="178"/>
      <c r="U86" s="178"/>
      <c r="V86" s="179"/>
      <c r="W86" s="180"/>
      <c r="X86" s="180"/>
      <c r="Y86" s="181"/>
      <c r="Z86" s="181"/>
      <c r="AA86" s="181"/>
      <c r="AB86" s="181"/>
      <c r="AC86" s="181"/>
      <c r="AD86" s="182"/>
      <c r="AE86" s="175"/>
      <c r="AF86" s="175"/>
      <c r="AG86" s="175"/>
      <c r="AH86" s="178"/>
      <c r="AI86" s="178"/>
      <c r="AJ86" s="178"/>
      <c r="AK86" s="178"/>
      <c r="AL86" s="178"/>
      <c r="AM86" s="178"/>
    </row>
    <row r="89" spans="2:39" s="176" customFormat="1" ht="30" customHeight="1" x14ac:dyDescent="0.25">
      <c r="B89" s="175"/>
      <c r="F89" s="177"/>
      <c r="G89" s="231"/>
      <c r="H89" s="231"/>
      <c r="I89" s="177"/>
      <c r="J89" s="232"/>
      <c r="K89" s="232"/>
      <c r="L89" s="232"/>
      <c r="M89" s="177"/>
      <c r="N89" s="177"/>
      <c r="O89" s="177"/>
      <c r="Q89" s="231"/>
      <c r="S89" s="177"/>
      <c r="T89" s="178"/>
      <c r="U89" s="178"/>
      <c r="V89" s="179"/>
      <c r="W89" s="180"/>
      <c r="X89" s="180"/>
      <c r="Y89" s="181"/>
      <c r="Z89" s="181"/>
      <c r="AA89" s="181"/>
      <c r="AB89" s="181"/>
      <c r="AC89" s="181"/>
      <c r="AD89" s="182"/>
      <c r="AE89" s="175"/>
      <c r="AF89" s="175"/>
      <c r="AG89" s="175"/>
      <c r="AH89" s="178"/>
      <c r="AI89" s="178"/>
      <c r="AJ89" s="178"/>
      <c r="AK89" s="178"/>
      <c r="AL89" s="178"/>
      <c r="AM89" s="178"/>
    </row>
    <row r="90" spans="2:39" s="176" customFormat="1" ht="30" customHeight="1" x14ac:dyDescent="0.25">
      <c r="B90" s="175"/>
      <c r="F90" s="177"/>
      <c r="G90" s="231"/>
      <c r="H90" s="231"/>
      <c r="I90" s="177"/>
      <c r="J90" s="232"/>
      <c r="K90" s="232"/>
      <c r="L90" s="232"/>
      <c r="M90" s="177"/>
      <c r="N90" s="177"/>
      <c r="O90" s="177"/>
      <c r="Q90" s="231"/>
      <c r="S90" s="177"/>
      <c r="T90" s="178"/>
      <c r="U90" s="178"/>
      <c r="V90" s="179"/>
      <c r="W90" s="180"/>
      <c r="X90" s="180"/>
      <c r="Y90" s="181"/>
      <c r="Z90" s="181"/>
      <c r="AA90" s="181"/>
      <c r="AB90" s="181"/>
      <c r="AC90" s="181"/>
      <c r="AD90" s="182"/>
      <c r="AE90" s="175"/>
      <c r="AF90" s="175"/>
      <c r="AG90" s="175"/>
      <c r="AH90" s="178"/>
      <c r="AI90" s="178"/>
      <c r="AJ90" s="178"/>
      <c r="AK90" s="178"/>
      <c r="AL90" s="178"/>
      <c r="AM90" s="178"/>
    </row>
    <row r="91" spans="2:39" s="176" customFormat="1" ht="30" customHeight="1" x14ac:dyDescent="0.25">
      <c r="B91" s="175"/>
      <c r="F91" s="177"/>
      <c r="G91" s="231"/>
      <c r="H91" s="231"/>
      <c r="I91" s="177"/>
      <c r="J91" s="232"/>
      <c r="K91" s="232"/>
      <c r="L91" s="232"/>
      <c r="M91" s="177"/>
      <c r="N91" s="177"/>
      <c r="O91" s="177"/>
      <c r="Q91" s="231"/>
      <c r="S91" s="177"/>
      <c r="T91" s="178"/>
      <c r="U91" s="178"/>
      <c r="V91" s="179"/>
      <c r="W91" s="180"/>
      <c r="X91" s="180"/>
      <c r="Y91" s="181"/>
      <c r="Z91" s="181"/>
      <c r="AA91" s="181"/>
      <c r="AB91" s="181"/>
      <c r="AC91" s="181"/>
      <c r="AD91" s="182"/>
      <c r="AE91" s="175"/>
      <c r="AF91" s="175"/>
      <c r="AG91" s="175"/>
      <c r="AH91" s="178"/>
      <c r="AI91" s="178"/>
      <c r="AJ91" s="178"/>
      <c r="AK91" s="178"/>
      <c r="AL91" s="178"/>
      <c r="AM91" s="178"/>
    </row>
    <row r="92" spans="2:39" s="176" customFormat="1" ht="30" customHeight="1" x14ac:dyDescent="0.25">
      <c r="B92" s="175"/>
      <c r="F92" s="177"/>
      <c r="G92" s="231"/>
      <c r="H92" s="231"/>
      <c r="I92" s="177"/>
      <c r="J92" s="232"/>
      <c r="K92" s="232"/>
      <c r="L92" s="232"/>
      <c r="M92" s="177"/>
      <c r="N92" s="177"/>
      <c r="O92" s="177"/>
      <c r="Q92" s="231"/>
      <c r="S92" s="177"/>
      <c r="T92" s="178"/>
      <c r="U92" s="178"/>
      <c r="V92" s="179"/>
      <c r="W92" s="180"/>
      <c r="X92" s="180"/>
      <c r="Y92" s="181"/>
      <c r="Z92" s="181"/>
      <c r="AA92" s="181"/>
      <c r="AB92" s="181"/>
      <c r="AC92" s="181"/>
      <c r="AD92" s="182"/>
      <c r="AE92" s="175"/>
      <c r="AF92" s="175"/>
      <c r="AG92" s="175"/>
      <c r="AH92" s="178"/>
      <c r="AI92" s="178"/>
      <c r="AJ92" s="178"/>
      <c r="AK92" s="178"/>
      <c r="AL92" s="178"/>
      <c r="AM92" s="178"/>
    </row>
    <row r="93" spans="2:39" s="176" customFormat="1" ht="30" customHeight="1" x14ac:dyDescent="0.25">
      <c r="B93" s="175"/>
      <c r="F93" s="177"/>
      <c r="G93" s="231"/>
      <c r="H93" s="231"/>
      <c r="I93" s="177"/>
      <c r="J93" s="232"/>
      <c r="K93" s="232"/>
      <c r="L93" s="232"/>
      <c r="M93" s="177"/>
      <c r="N93" s="177"/>
      <c r="O93" s="177"/>
      <c r="Q93" s="231"/>
      <c r="S93" s="177"/>
      <c r="T93" s="178"/>
      <c r="U93" s="178"/>
      <c r="V93" s="179"/>
      <c r="W93" s="180"/>
      <c r="X93" s="180"/>
      <c r="Y93" s="181"/>
      <c r="Z93" s="181"/>
      <c r="AA93" s="181"/>
      <c r="AB93" s="181"/>
      <c r="AC93" s="181"/>
      <c r="AD93" s="182"/>
      <c r="AE93" s="175"/>
      <c r="AF93" s="175"/>
      <c r="AG93" s="175"/>
      <c r="AH93" s="178"/>
      <c r="AI93" s="178"/>
      <c r="AJ93" s="178"/>
      <c r="AK93" s="178"/>
      <c r="AL93" s="178"/>
      <c r="AM93" s="178"/>
    </row>
    <row r="96" spans="2:39" s="176" customFormat="1" ht="30" customHeight="1" x14ac:dyDescent="0.25">
      <c r="B96" s="175"/>
      <c r="F96" s="177"/>
      <c r="G96" s="231"/>
      <c r="H96" s="231"/>
      <c r="I96" s="177"/>
      <c r="J96" s="232"/>
      <c r="K96" s="232"/>
      <c r="L96" s="232"/>
      <c r="M96" s="177"/>
      <c r="N96" s="177"/>
      <c r="O96" s="177"/>
      <c r="Q96" s="231"/>
      <c r="S96" s="177"/>
      <c r="T96" s="178"/>
      <c r="U96" s="178"/>
      <c r="V96" s="179"/>
      <c r="W96" s="180"/>
      <c r="X96" s="180"/>
      <c r="Y96" s="181"/>
      <c r="Z96" s="181"/>
      <c r="AA96" s="181"/>
      <c r="AB96" s="181"/>
      <c r="AC96" s="181"/>
      <c r="AD96" s="182"/>
      <c r="AE96" s="175"/>
      <c r="AF96" s="175"/>
      <c r="AG96" s="175"/>
      <c r="AH96" s="178"/>
      <c r="AI96" s="178"/>
      <c r="AJ96" s="178"/>
      <c r="AK96" s="178"/>
      <c r="AL96" s="178"/>
      <c r="AM96" s="178"/>
    </row>
    <row r="98" spans="2:39" s="176" customFormat="1" ht="30" customHeight="1" x14ac:dyDescent="0.25">
      <c r="B98" s="175"/>
      <c r="F98" s="177"/>
      <c r="G98" s="231"/>
      <c r="H98" s="231"/>
      <c r="I98" s="177"/>
      <c r="J98" s="232"/>
      <c r="K98" s="232"/>
      <c r="L98" s="232"/>
      <c r="M98" s="177"/>
      <c r="N98" s="177"/>
      <c r="O98" s="177"/>
      <c r="Q98" s="231"/>
      <c r="S98" s="177"/>
      <c r="T98" s="178"/>
      <c r="U98" s="178"/>
      <c r="V98" s="179"/>
      <c r="W98" s="180"/>
      <c r="X98" s="180"/>
      <c r="Y98" s="181"/>
      <c r="Z98" s="181"/>
      <c r="AA98" s="181"/>
      <c r="AB98" s="181"/>
      <c r="AC98" s="181"/>
      <c r="AD98" s="182"/>
      <c r="AE98" s="175"/>
      <c r="AF98" s="175"/>
      <c r="AG98" s="175"/>
      <c r="AH98" s="178"/>
      <c r="AI98" s="178"/>
      <c r="AJ98" s="178"/>
      <c r="AK98" s="178"/>
      <c r="AL98" s="178"/>
      <c r="AM98" s="178"/>
    </row>
    <row r="99" spans="2:39" s="176" customFormat="1" ht="30" customHeight="1" x14ac:dyDescent="0.25">
      <c r="B99" s="175"/>
      <c r="F99" s="177"/>
      <c r="G99" s="231"/>
      <c r="H99" s="231"/>
      <c r="I99" s="177"/>
      <c r="J99" s="232"/>
      <c r="K99" s="232"/>
      <c r="L99" s="232"/>
      <c r="M99" s="177"/>
      <c r="N99" s="177"/>
      <c r="O99" s="177"/>
      <c r="Q99" s="231"/>
      <c r="S99" s="177"/>
      <c r="T99" s="178"/>
      <c r="U99" s="178"/>
      <c r="V99" s="179"/>
      <c r="W99" s="180"/>
      <c r="X99" s="180"/>
      <c r="Y99" s="181"/>
      <c r="Z99" s="181"/>
      <c r="AA99" s="181"/>
      <c r="AB99" s="181"/>
      <c r="AC99" s="181"/>
      <c r="AD99" s="182"/>
      <c r="AE99" s="175"/>
      <c r="AF99" s="175"/>
      <c r="AG99" s="175"/>
      <c r="AH99" s="178"/>
      <c r="AI99" s="178"/>
      <c r="AJ99" s="178"/>
      <c r="AK99" s="178"/>
      <c r="AL99" s="178"/>
      <c r="AM99" s="178"/>
    </row>
    <row r="103" spans="2:39" s="176" customFormat="1" ht="30" customHeight="1" x14ac:dyDescent="0.25">
      <c r="B103" s="175"/>
      <c r="F103" s="177"/>
      <c r="G103" s="231"/>
      <c r="H103" s="231"/>
      <c r="I103" s="177"/>
      <c r="J103" s="232"/>
      <c r="K103" s="232"/>
      <c r="L103" s="232"/>
      <c r="M103" s="177"/>
      <c r="N103" s="177"/>
      <c r="O103" s="177"/>
      <c r="Q103" s="231"/>
      <c r="S103" s="177"/>
      <c r="T103" s="178"/>
      <c r="U103" s="178"/>
      <c r="V103" s="179"/>
      <c r="W103" s="180"/>
      <c r="X103" s="180"/>
      <c r="Y103" s="181"/>
      <c r="Z103" s="181"/>
      <c r="AA103" s="181"/>
      <c r="AB103" s="181"/>
      <c r="AC103" s="181"/>
      <c r="AD103" s="182"/>
      <c r="AE103" s="175"/>
      <c r="AF103" s="175"/>
      <c r="AG103" s="175"/>
      <c r="AH103" s="178"/>
      <c r="AI103" s="178"/>
      <c r="AJ103" s="178"/>
      <c r="AK103" s="178"/>
      <c r="AL103" s="178"/>
      <c r="AM103" s="178"/>
    </row>
    <row r="104" spans="2:39" s="176" customFormat="1" ht="30" customHeight="1" x14ac:dyDescent="0.25">
      <c r="B104" s="175"/>
      <c r="F104" s="177"/>
      <c r="G104" s="231"/>
      <c r="H104" s="231"/>
      <c r="I104" s="177"/>
      <c r="J104" s="232"/>
      <c r="K104" s="232"/>
      <c r="L104" s="232"/>
      <c r="M104" s="177"/>
      <c r="N104" s="177"/>
      <c r="O104" s="177"/>
      <c r="Q104" s="231"/>
      <c r="S104" s="177"/>
      <c r="T104" s="178"/>
      <c r="U104" s="178"/>
      <c r="V104" s="179"/>
      <c r="W104" s="180"/>
      <c r="X104" s="180"/>
      <c r="Y104" s="181"/>
      <c r="Z104" s="181"/>
      <c r="AA104" s="181"/>
      <c r="AB104" s="181"/>
      <c r="AC104" s="181"/>
      <c r="AD104" s="182"/>
      <c r="AE104" s="175"/>
      <c r="AF104" s="175"/>
      <c r="AG104" s="175"/>
      <c r="AH104" s="178"/>
      <c r="AI104" s="178"/>
      <c r="AJ104" s="178"/>
      <c r="AK104" s="178"/>
      <c r="AL104" s="178"/>
      <c r="AM104" s="178"/>
    </row>
    <row r="105" spans="2:39" s="176" customFormat="1" ht="30" customHeight="1" x14ac:dyDescent="0.25">
      <c r="B105" s="175"/>
      <c r="F105" s="177"/>
      <c r="G105" s="231"/>
      <c r="H105" s="231"/>
      <c r="I105" s="177"/>
      <c r="J105" s="232"/>
      <c r="K105" s="232"/>
      <c r="L105" s="232"/>
      <c r="M105" s="177"/>
      <c r="N105" s="177"/>
      <c r="O105" s="177"/>
      <c r="Q105" s="231"/>
      <c r="S105" s="177"/>
      <c r="T105" s="178"/>
      <c r="U105" s="178"/>
      <c r="V105" s="179"/>
      <c r="W105" s="180"/>
      <c r="X105" s="180"/>
      <c r="Y105" s="181"/>
      <c r="Z105" s="181"/>
      <c r="AA105" s="181"/>
      <c r="AB105" s="181"/>
      <c r="AC105" s="181"/>
      <c r="AD105" s="182"/>
      <c r="AE105" s="175"/>
      <c r="AF105" s="175"/>
      <c r="AG105" s="175"/>
      <c r="AH105" s="178"/>
      <c r="AI105" s="178"/>
      <c r="AJ105" s="178"/>
      <c r="AK105" s="178"/>
      <c r="AL105" s="178"/>
      <c r="AM105" s="178"/>
    </row>
    <row r="106" spans="2:39" s="176" customFormat="1" ht="30" customHeight="1" x14ac:dyDescent="0.25">
      <c r="B106" s="175"/>
      <c r="F106" s="177"/>
      <c r="G106" s="231"/>
      <c r="H106" s="231"/>
      <c r="I106" s="177"/>
      <c r="J106" s="232"/>
      <c r="K106" s="232"/>
      <c r="L106" s="232"/>
      <c r="M106" s="177"/>
      <c r="N106" s="177"/>
      <c r="O106" s="177"/>
      <c r="Q106" s="231"/>
      <c r="S106" s="177"/>
      <c r="T106" s="178"/>
      <c r="U106" s="178"/>
      <c r="V106" s="179"/>
      <c r="W106" s="180"/>
      <c r="X106" s="180"/>
      <c r="Y106" s="181"/>
      <c r="Z106" s="181"/>
      <c r="AA106" s="181"/>
      <c r="AB106" s="181"/>
      <c r="AC106" s="181"/>
      <c r="AD106" s="182"/>
      <c r="AE106" s="175"/>
      <c r="AF106" s="175"/>
      <c r="AG106" s="175"/>
      <c r="AH106" s="178"/>
      <c r="AI106" s="178"/>
      <c r="AJ106" s="178"/>
      <c r="AK106" s="178"/>
      <c r="AL106" s="178"/>
      <c r="AM106" s="178"/>
    </row>
    <row r="114" spans="2:39" s="176" customFormat="1" ht="30" customHeight="1" x14ac:dyDescent="0.25">
      <c r="B114" s="175"/>
      <c r="F114" s="177"/>
      <c r="G114" s="231"/>
      <c r="H114" s="231"/>
      <c r="I114" s="177"/>
      <c r="J114" s="232"/>
      <c r="K114" s="232"/>
      <c r="L114" s="232"/>
      <c r="M114" s="177"/>
      <c r="N114" s="177"/>
      <c r="O114" s="177"/>
      <c r="Q114" s="231"/>
      <c r="S114" s="177"/>
      <c r="T114" s="178"/>
      <c r="U114" s="178"/>
      <c r="V114" s="179"/>
      <c r="W114" s="180"/>
      <c r="X114" s="180"/>
      <c r="Y114" s="181"/>
      <c r="Z114" s="181"/>
      <c r="AA114" s="181"/>
      <c r="AB114" s="181"/>
      <c r="AC114" s="181"/>
      <c r="AD114" s="182"/>
      <c r="AE114" s="175"/>
      <c r="AF114" s="175"/>
      <c r="AG114" s="175"/>
      <c r="AH114" s="178"/>
      <c r="AI114" s="178"/>
      <c r="AJ114" s="178"/>
      <c r="AK114" s="178"/>
      <c r="AL114" s="178"/>
      <c r="AM114" s="178"/>
    </row>
    <row r="115" spans="2:39" s="176" customFormat="1" ht="30" customHeight="1" x14ac:dyDescent="0.25">
      <c r="B115" s="175"/>
      <c r="F115" s="177"/>
      <c r="G115" s="231"/>
      <c r="H115" s="231"/>
      <c r="I115" s="177"/>
      <c r="J115" s="232"/>
      <c r="K115" s="232"/>
      <c r="L115" s="232"/>
      <c r="M115" s="177"/>
      <c r="N115" s="177"/>
      <c r="O115" s="177"/>
      <c r="Q115" s="231"/>
      <c r="S115" s="177"/>
      <c r="T115" s="178"/>
      <c r="U115" s="178"/>
      <c r="V115" s="179"/>
      <c r="W115" s="180"/>
      <c r="X115" s="180"/>
      <c r="Y115" s="181"/>
      <c r="Z115" s="181"/>
      <c r="AA115" s="181"/>
      <c r="AB115" s="181"/>
      <c r="AC115" s="181"/>
      <c r="AD115" s="182"/>
      <c r="AE115" s="175"/>
      <c r="AF115" s="175"/>
      <c r="AG115" s="175"/>
      <c r="AH115" s="178"/>
      <c r="AI115" s="178"/>
      <c r="AJ115" s="178"/>
      <c r="AK115" s="178"/>
      <c r="AL115" s="178"/>
      <c r="AM115" s="178"/>
    </row>
    <row r="118" spans="2:39" s="176" customFormat="1" ht="30" customHeight="1" x14ac:dyDescent="0.25">
      <c r="B118" s="175"/>
      <c r="F118" s="177"/>
      <c r="G118" s="231"/>
      <c r="H118" s="231"/>
      <c r="I118" s="177"/>
      <c r="J118" s="232"/>
      <c r="K118" s="232"/>
      <c r="L118" s="232"/>
      <c r="M118" s="177"/>
      <c r="N118" s="177"/>
      <c r="O118" s="177"/>
      <c r="Q118" s="231"/>
      <c r="S118" s="177"/>
      <c r="T118" s="178"/>
      <c r="U118" s="178"/>
      <c r="V118" s="179"/>
      <c r="W118" s="180"/>
      <c r="X118" s="180"/>
      <c r="Y118" s="181"/>
      <c r="Z118" s="181"/>
      <c r="AA118" s="181"/>
      <c r="AB118" s="181"/>
      <c r="AC118" s="181"/>
      <c r="AD118" s="182"/>
      <c r="AE118" s="175"/>
      <c r="AF118" s="175"/>
      <c r="AG118" s="175"/>
      <c r="AH118" s="178"/>
      <c r="AI118" s="178"/>
      <c r="AJ118" s="178"/>
      <c r="AK118" s="178"/>
      <c r="AL118" s="178"/>
      <c r="AM118" s="178"/>
    </row>
    <row r="120" spans="2:39" s="176" customFormat="1" ht="30" customHeight="1" x14ac:dyDescent="0.25">
      <c r="B120" s="175"/>
      <c r="F120" s="177"/>
      <c r="G120" s="231"/>
      <c r="H120" s="231"/>
      <c r="I120" s="177"/>
      <c r="J120" s="232"/>
      <c r="K120" s="232"/>
      <c r="L120" s="232"/>
      <c r="M120" s="177"/>
      <c r="N120" s="177"/>
      <c r="O120" s="177"/>
      <c r="Q120" s="231"/>
      <c r="S120" s="177"/>
      <c r="T120" s="178"/>
      <c r="U120" s="178"/>
      <c r="V120" s="179"/>
      <c r="W120" s="180"/>
      <c r="X120" s="180"/>
      <c r="Y120" s="181"/>
      <c r="Z120" s="181"/>
      <c r="AA120" s="181"/>
      <c r="AB120" s="181"/>
      <c r="AC120" s="181"/>
      <c r="AD120" s="182"/>
      <c r="AE120" s="175"/>
      <c r="AF120" s="175"/>
      <c r="AG120" s="175"/>
      <c r="AH120" s="178"/>
      <c r="AI120" s="178"/>
      <c r="AJ120" s="178"/>
      <c r="AK120" s="178"/>
      <c r="AL120" s="178"/>
      <c r="AM120" s="178"/>
    </row>
    <row r="121" spans="2:39" s="176" customFormat="1" ht="30" customHeight="1" x14ac:dyDescent="0.25">
      <c r="B121" s="175"/>
      <c r="F121" s="177"/>
      <c r="G121" s="231"/>
      <c r="H121" s="231"/>
      <c r="I121" s="177"/>
      <c r="J121" s="232"/>
      <c r="K121" s="232"/>
      <c r="L121" s="232"/>
      <c r="M121" s="177"/>
      <c r="N121" s="177"/>
      <c r="O121" s="177"/>
      <c r="Q121" s="231"/>
      <c r="S121" s="177"/>
      <c r="T121" s="178"/>
      <c r="U121" s="178"/>
      <c r="V121" s="179"/>
      <c r="W121" s="180"/>
      <c r="X121" s="180"/>
      <c r="Y121" s="181"/>
      <c r="Z121" s="181"/>
      <c r="AA121" s="181"/>
      <c r="AB121" s="181"/>
      <c r="AC121" s="181"/>
      <c r="AD121" s="182"/>
      <c r="AE121" s="175"/>
      <c r="AF121" s="175"/>
      <c r="AG121" s="175"/>
      <c r="AH121" s="178"/>
      <c r="AI121" s="178"/>
      <c r="AJ121" s="178"/>
      <c r="AK121" s="178"/>
      <c r="AL121" s="178"/>
      <c r="AM121" s="178"/>
    </row>
    <row r="122" spans="2:39" s="176" customFormat="1" ht="30" customHeight="1" x14ac:dyDescent="0.25">
      <c r="B122" s="175"/>
      <c r="F122" s="177"/>
      <c r="G122" s="231"/>
      <c r="H122" s="231"/>
      <c r="I122" s="177"/>
      <c r="J122" s="232"/>
      <c r="K122" s="232"/>
      <c r="L122" s="232"/>
      <c r="M122" s="177"/>
      <c r="N122" s="177"/>
      <c r="O122" s="177"/>
      <c r="Q122" s="231"/>
      <c r="S122" s="177"/>
      <c r="T122" s="178"/>
      <c r="U122" s="178"/>
      <c r="V122" s="179"/>
      <c r="W122" s="180"/>
      <c r="X122" s="180"/>
      <c r="Y122" s="181"/>
      <c r="Z122" s="181"/>
      <c r="AA122" s="181"/>
      <c r="AB122" s="181"/>
      <c r="AC122" s="181"/>
      <c r="AD122" s="182"/>
      <c r="AE122" s="175"/>
      <c r="AF122" s="175"/>
      <c r="AG122" s="175"/>
      <c r="AH122" s="178"/>
      <c r="AI122" s="178"/>
      <c r="AJ122" s="178"/>
      <c r="AK122" s="178"/>
      <c r="AL122" s="178"/>
      <c r="AM122" s="178"/>
    </row>
    <row r="146" spans="2:39" s="176" customFormat="1" ht="30" customHeight="1" x14ac:dyDescent="0.25">
      <c r="B146" s="175"/>
      <c r="F146" s="177"/>
      <c r="G146" s="231"/>
      <c r="H146" s="231"/>
      <c r="I146" s="177"/>
      <c r="J146" s="232"/>
      <c r="K146" s="232"/>
      <c r="L146" s="232"/>
      <c r="M146" s="177"/>
      <c r="N146" s="177"/>
      <c r="O146" s="177"/>
      <c r="Q146" s="231"/>
      <c r="S146" s="177"/>
      <c r="T146" s="178"/>
      <c r="U146" s="178"/>
      <c r="V146" s="179"/>
      <c r="W146" s="180"/>
      <c r="X146" s="180"/>
      <c r="Y146" s="181"/>
      <c r="Z146" s="181"/>
      <c r="AA146" s="181"/>
      <c r="AB146" s="181"/>
      <c r="AC146" s="181"/>
      <c r="AD146" s="182"/>
      <c r="AE146" s="175"/>
      <c r="AF146" s="175"/>
      <c r="AG146" s="175"/>
      <c r="AH146" s="178"/>
      <c r="AI146" s="178"/>
      <c r="AJ146" s="178"/>
      <c r="AK146" s="178"/>
      <c r="AL146" s="178"/>
      <c r="AM146" s="178"/>
    </row>
    <row r="147" spans="2:39" s="176" customFormat="1" ht="30" customHeight="1" x14ac:dyDescent="0.25">
      <c r="B147" s="175"/>
      <c r="F147" s="177"/>
      <c r="G147" s="231"/>
      <c r="H147" s="231"/>
      <c r="I147" s="177"/>
      <c r="J147" s="232"/>
      <c r="K147" s="232"/>
      <c r="L147" s="232"/>
      <c r="M147" s="177"/>
      <c r="N147" s="177"/>
      <c r="O147" s="177"/>
      <c r="Q147" s="231"/>
      <c r="S147" s="177"/>
      <c r="T147" s="178"/>
      <c r="U147" s="178"/>
      <c r="V147" s="179"/>
      <c r="W147" s="180"/>
      <c r="X147" s="180"/>
      <c r="Y147" s="181"/>
      <c r="Z147" s="181"/>
      <c r="AA147" s="181"/>
      <c r="AB147" s="181"/>
      <c r="AC147" s="181"/>
      <c r="AD147" s="182"/>
      <c r="AE147" s="175"/>
      <c r="AF147" s="175"/>
      <c r="AG147" s="175"/>
      <c r="AH147" s="178"/>
      <c r="AI147" s="178"/>
      <c r="AJ147" s="178"/>
      <c r="AK147" s="178"/>
      <c r="AL147" s="178"/>
      <c r="AM147" s="178"/>
    </row>
    <row r="148" spans="2:39" s="176" customFormat="1" ht="30" customHeight="1" x14ac:dyDescent="0.25">
      <c r="B148" s="175"/>
      <c r="F148" s="177"/>
      <c r="G148" s="231"/>
      <c r="H148" s="231"/>
      <c r="I148" s="177"/>
      <c r="J148" s="232"/>
      <c r="K148" s="232"/>
      <c r="L148" s="232"/>
      <c r="M148" s="177"/>
      <c r="N148" s="177"/>
      <c r="O148" s="177"/>
      <c r="Q148" s="231"/>
      <c r="S148" s="177"/>
      <c r="T148" s="178"/>
      <c r="U148" s="178"/>
      <c r="V148" s="179"/>
      <c r="W148" s="180"/>
      <c r="X148" s="180"/>
      <c r="Y148" s="181"/>
      <c r="Z148" s="181"/>
      <c r="AA148" s="181"/>
      <c r="AB148" s="181"/>
      <c r="AC148" s="181"/>
      <c r="AD148" s="182"/>
      <c r="AE148" s="175"/>
      <c r="AF148" s="175"/>
      <c r="AG148" s="175"/>
      <c r="AH148" s="178"/>
      <c r="AI148" s="178"/>
      <c r="AJ148" s="178"/>
      <c r="AK148" s="178"/>
      <c r="AL148" s="178"/>
      <c r="AM148" s="178"/>
    </row>
    <row r="154" spans="2:39" s="176" customFormat="1" ht="30" customHeight="1" x14ac:dyDescent="0.25">
      <c r="B154" s="175"/>
      <c r="F154" s="177"/>
      <c r="G154" s="231"/>
      <c r="H154" s="231"/>
      <c r="I154" s="177"/>
      <c r="J154" s="232"/>
      <c r="K154" s="232"/>
      <c r="L154" s="232"/>
      <c r="M154" s="177"/>
      <c r="N154" s="177"/>
      <c r="O154" s="177"/>
      <c r="Q154" s="231"/>
      <c r="S154" s="177"/>
      <c r="T154" s="178"/>
      <c r="U154" s="178"/>
      <c r="V154" s="179"/>
      <c r="W154" s="180"/>
      <c r="X154" s="180"/>
      <c r="Y154" s="181"/>
      <c r="Z154" s="181"/>
      <c r="AA154" s="181"/>
      <c r="AB154" s="181"/>
      <c r="AC154" s="181"/>
      <c r="AD154" s="182"/>
      <c r="AE154" s="175"/>
      <c r="AF154" s="175"/>
      <c r="AG154" s="175"/>
      <c r="AH154" s="178"/>
      <c r="AI154" s="178"/>
      <c r="AJ154" s="178"/>
      <c r="AK154" s="178"/>
      <c r="AL154" s="178"/>
      <c r="AM154" s="178"/>
    </row>
    <row r="155" spans="2:39" s="176" customFormat="1" ht="30" customHeight="1" x14ac:dyDescent="0.25">
      <c r="B155" s="175"/>
      <c r="F155" s="177"/>
      <c r="G155" s="231"/>
      <c r="H155" s="231"/>
      <c r="I155" s="177"/>
      <c r="J155" s="232"/>
      <c r="K155" s="232"/>
      <c r="L155" s="232"/>
      <c r="M155" s="177"/>
      <c r="N155" s="177"/>
      <c r="O155" s="177"/>
      <c r="Q155" s="231"/>
      <c r="S155" s="177"/>
      <c r="T155" s="178"/>
      <c r="U155" s="178"/>
      <c r="V155" s="179"/>
      <c r="W155" s="180"/>
      <c r="X155" s="180"/>
      <c r="Y155" s="181"/>
      <c r="Z155" s="181"/>
      <c r="AA155" s="181"/>
      <c r="AB155" s="181"/>
      <c r="AC155" s="181"/>
      <c r="AD155" s="182"/>
      <c r="AE155" s="175"/>
      <c r="AF155" s="175"/>
      <c r="AG155" s="175"/>
      <c r="AH155" s="178"/>
      <c r="AI155" s="178"/>
      <c r="AJ155" s="178"/>
      <c r="AK155" s="178"/>
      <c r="AL155" s="178"/>
      <c r="AM155" s="178"/>
    </row>
    <row r="156" spans="2:39" s="176" customFormat="1" ht="30" customHeight="1" x14ac:dyDescent="0.25">
      <c r="B156" s="175"/>
      <c r="F156" s="177"/>
      <c r="G156" s="231"/>
      <c r="H156" s="231"/>
      <c r="I156" s="177"/>
      <c r="J156" s="232"/>
      <c r="K156" s="232"/>
      <c r="L156" s="232"/>
      <c r="M156" s="177"/>
      <c r="N156" s="177"/>
      <c r="O156" s="177"/>
      <c r="Q156" s="231"/>
      <c r="S156" s="177"/>
      <c r="T156" s="178"/>
      <c r="U156" s="178"/>
      <c r="V156" s="179"/>
      <c r="W156" s="180"/>
      <c r="X156" s="180"/>
      <c r="Y156" s="181"/>
      <c r="Z156" s="181"/>
      <c r="AA156" s="181"/>
      <c r="AB156" s="181"/>
      <c r="AC156" s="181"/>
      <c r="AD156" s="182"/>
      <c r="AE156" s="175"/>
      <c r="AF156" s="175"/>
      <c r="AG156" s="175"/>
      <c r="AH156" s="178"/>
      <c r="AI156" s="178"/>
      <c r="AJ156" s="178"/>
      <c r="AK156" s="178"/>
      <c r="AL156" s="178"/>
      <c r="AM156" s="178"/>
    </row>
    <row r="191" spans="2:39" s="176" customFormat="1" ht="30" customHeight="1" x14ac:dyDescent="0.25">
      <c r="B191" s="175"/>
      <c r="F191" s="177"/>
      <c r="G191" s="231"/>
      <c r="H191" s="231"/>
      <c r="I191" s="177"/>
      <c r="J191" s="232"/>
      <c r="K191" s="232"/>
      <c r="L191" s="232"/>
      <c r="M191" s="177"/>
      <c r="N191" s="177"/>
      <c r="O191" s="177"/>
      <c r="Q191" s="231"/>
      <c r="S191" s="177"/>
      <c r="T191" s="178"/>
      <c r="U191" s="178"/>
      <c r="V191" s="179"/>
      <c r="W191" s="180"/>
      <c r="X191" s="180"/>
      <c r="Y191" s="181"/>
      <c r="Z191" s="181"/>
      <c r="AA191" s="181"/>
      <c r="AB191" s="181"/>
      <c r="AC191" s="181"/>
      <c r="AD191" s="182"/>
      <c r="AE191" s="175"/>
      <c r="AF191" s="175"/>
      <c r="AG191" s="175"/>
      <c r="AH191" s="178"/>
      <c r="AI191" s="178"/>
      <c r="AJ191" s="178"/>
      <c r="AK191" s="178"/>
      <c r="AL191" s="178"/>
      <c r="AM191" s="178"/>
    </row>
    <row r="192" spans="2:39" s="176" customFormat="1" ht="30" customHeight="1" x14ac:dyDescent="0.25">
      <c r="B192" s="175"/>
      <c r="F192" s="177"/>
      <c r="G192" s="231"/>
      <c r="H192" s="231"/>
      <c r="I192" s="177"/>
      <c r="J192" s="232"/>
      <c r="K192" s="232"/>
      <c r="L192" s="232"/>
      <c r="M192" s="177"/>
      <c r="N192" s="177"/>
      <c r="O192" s="177"/>
      <c r="Q192" s="231"/>
      <c r="S192" s="177"/>
      <c r="T192" s="178"/>
      <c r="U192" s="178"/>
      <c r="V192" s="179"/>
      <c r="W192" s="180"/>
      <c r="X192" s="180"/>
      <c r="Y192" s="181"/>
      <c r="Z192" s="181"/>
      <c r="AA192" s="181"/>
      <c r="AB192" s="181"/>
      <c r="AC192" s="181"/>
      <c r="AD192" s="182"/>
      <c r="AE192" s="175"/>
      <c r="AF192" s="175"/>
      <c r="AG192" s="175"/>
      <c r="AH192" s="178"/>
      <c r="AI192" s="178"/>
      <c r="AJ192" s="178"/>
      <c r="AK192" s="178"/>
      <c r="AL192" s="178"/>
      <c r="AM192" s="178"/>
    </row>
    <row r="193" spans="2:39" s="176" customFormat="1" ht="30" customHeight="1" x14ac:dyDescent="0.25">
      <c r="B193" s="175"/>
      <c r="F193" s="177"/>
      <c r="G193" s="231"/>
      <c r="H193" s="231"/>
      <c r="I193" s="177"/>
      <c r="J193" s="232"/>
      <c r="K193" s="232"/>
      <c r="L193" s="232"/>
      <c r="M193" s="177"/>
      <c r="N193" s="177"/>
      <c r="O193" s="177"/>
      <c r="Q193" s="231"/>
      <c r="S193" s="177"/>
      <c r="T193" s="178"/>
      <c r="U193" s="178"/>
      <c r="V193" s="179"/>
      <c r="W193" s="180"/>
      <c r="X193" s="180"/>
      <c r="Y193" s="181"/>
      <c r="Z193" s="181"/>
      <c r="AA193" s="181"/>
      <c r="AB193" s="181"/>
      <c r="AC193" s="181"/>
      <c r="AD193" s="182"/>
      <c r="AE193" s="175"/>
      <c r="AF193" s="175"/>
      <c r="AG193" s="175"/>
      <c r="AH193" s="178"/>
      <c r="AI193" s="178"/>
      <c r="AJ193" s="178"/>
      <c r="AK193" s="178"/>
      <c r="AL193" s="178"/>
      <c r="AM193" s="178"/>
    </row>
    <row r="194" spans="2:39" s="176" customFormat="1" ht="30" customHeight="1" x14ac:dyDescent="0.25">
      <c r="B194" s="175"/>
      <c r="F194" s="177"/>
      <c r="G194" s="231"/>
      <c r="H194" s="231"/>
      <c r="I194" s="177"/>
      <c r="J194" s="232"/>
      <c r="K194" s="232"/>
      <c r="L194" s="232"/>
      <c r="M194" s="177"/>
      <c r="N194" s="177"/>
      <c r="O194" s="177"/>
      <c r="Q194" s="231"/>
      <c r="S194" s="177"/>
      <c r="T194" s="178"/>
      <c r="U194" s="178"/>
      <c r="V194" s="179"/>
      <c r="W194" s="180"/>
      <c r="X194" s="180"/>
      <c r="Y194" s="181"/>
      <c r="Z194" s="181"/>
      <c r="AA194" s="181"/>
      <c r="AB194" s="181"/>
      <c r="AC194" s="181"/>
      <c r="AD194" s="182"/>
      <c r="AE194" s="175"/>
      <c r="AF194" s="175"/>
      <c r="AG194" s="175"/>
      <c r="AH194" s="178"/>
      <c r="AI194" s="178"/>
      <c r="AJ194" s="178"/>
      <c r="AK194" s="178"/>
      <c r="AL194" s="178"/>
      <c r="AM194" s="178"/>
    </row>
    <row r="195" spans="2:39" s="176" customFormat="1" ht="30" customHeight="1" x14ac:dyDescent="0.25">
      <c r="B195" s="175"/>
      <c r="F195" s="177"/>
      <c r="G195" s="231"/>
      <c r="H195" s="231"/>
      <c r="I195" s="177"/>
      <c r="J195" s="232"/>
      <c r="K195" s="232"/>
      <c r="L195" s="232"/>
      <c r="M195" s="177"/>
      <c r="N195" s="177"/>
      <c r="O195" s="177"/>
      <c r="Q195" s="231"/>
      <c r="S195" s="177"/>
      <c r="T195" s="178"/>
      <c r="U195" s="178"/>
      <c r="V195" s="179"/>
      <c r="W195" s="180"/>
      <c r="X195" s="180"/>
      <c r="Y195" s="181"/>
      <c r="Z195" s="181"/>
      <c r="AA195" s="181"/>
      <c r="AB195" s="181"/>
      <c r="AC195" s="181"/>
      <c r="AD195" s="182"/>
      <c r="AE195" s="175"/>
      <c r="AF195" s="175"/>
      <c r="AG195" s="175"/>
      <c r="AH195" s="178"/>
      <c r="AI195" s="178"/>
      <c r="AJ195" s="178"/>
      <c r="AK195" s="178"/>
      <c r="AL195" s="178"/>
      <c r="AM195" s="178"/>
    </row>
    <row r="196" spans="2:39" s="176" customFormat="1" ht="30" customHeight="1" x14ac:dyDescent="0.25">
      <c r="B196" s="175"/>
      <c r="F196" s="177"/>
      <c r="G196" s="231"/>
      <c r="H196" s="231"/>
      <c r="I196" s="177"/>
      <c r="J196" s="232"/>
      <c r="K196" s="232"/>
      <c r="L196" s="232"/>
      <c r="M196" s="177"/>
      <c r="N196" s="177"/>
      <c r="O196" s="177"/>
      <c r="Q196" s="231"/>
      <c r="S196" s="177"/>
      <c r="T196" s="178"/>
      <c r="U196" s="178"/>
      <c r="V196" s="179"/>
      <c r="W196" s="180"/>
      <c r="X196" s="180"/>
      <c r="Y196" s="181"/>
      <c r="Z196" s="181"/>
      <c r="AA196" s="181"/>
      <c r="AB196" s="181"/>
      <c r="AC196" s="181"/>
      <c r="AD196" s="182"/>
      <c r="AE196" s="175"/>
      <c r="AF196" s="175"/>
      <c r="AG196" s="175"/>
      <c r="AH196" s="178"/>
      <c r="AI196" s="178"/>
      <c r="AJ196" s="178"/>
      <c r="AK196" s="178"/>
      <c r="AL196" s="178"/>
      <c r="AM196" s="178"/>
    </row>
    <row r="197" spans="2:39" s="176" customFormat="1" ht="30" customHeight="1" x14ac:dyDescent="0.25">
      <c r="B197" s="175"/>
      <c r="F197" s="177"/>
      <c r="G197" s="231"/>
      <c r="H197" s="231"/>
      <c r="I197" s="177"/>
      <c r="J197" s="232"/>
      <c r="K197" s="232"/>
      <c r="L197" s="232"/>
      <c r="M197" s="177"/>
      <c r="N197" s="177"/>
      <c r="O197" s="177"/>
      <c r="Q197" s="231"/>
      <c r="S197" s="177"/>
      <c r="T197" s="178"/>
      <c r="U197" s="178"/>
      <c r="V197" s="179"/>
      <c r="W197" s="180"/>
      <c r="X197" s="180"/>
      <c r="Y197" s="181"/>
      <c r="Z197" s="181"/>
      <c r="AA197" s="181"/>
      <c r="AB197" s="181"/>
      <c r="AC197" s="181"/>
      <c r="AD197" s="182"/>
      <c r="AE197" s="175"/>
      <c r="AF197" s="175"/>
      <c r="AG197" s="175"/>
      <c r="AH197" s="178"/>
      <c r="AI197" s="178"/>
      <c r="AJ197" s="178"/>
      <c r="AK197" s="178"/>
      <c r="AL197" s="178"/>
      <c r="AM197" s="178"/>
    </row>
    <row r="263" spans="2:39" s="176" customFormat="1" ht="30" customHeight="1" x14ac:dyDescent="0.25">
      <c r="B263" s="175"/>
      <c r="F263" s="177"/>
      <c r="G263" s="231"/>
      <c r="H263" s="231"/>
      <c r="I263" s="177"/>
      <c r="J263" s="232"/>
      <c r="K263" s="232"/>
      <c r="L263" s="232"/>
      <c r="M263" s="177"/>
      <c r="N263" s="177"/>
      <c r="O263" s="177"/>
      <c r="Q263" s="231"/>
      <c r="S263" s="177"/>
      <c r="T263" s="178"/>
      <c r="U263" s="178"/>
      <c r="V263" s="179"/>
      <c r="W263" s="180"/>
      <c r="X263" s="180"/>
      <c r="Y263" s="181"/>
      <c r="Z263" s="181"/>
      <c r="AA263" s="181"/>
      <c r="AB263" s="181"/>
      <c r="AC263" s="181"/>
      <c r="AD263" s="182"/>
      <c r="AE263" s="175"/>
      <c r="AF263" s="175"/>
      <c r="AG263" s="175"/>
      <c r="AH263" s="178"/>
      <c r="AI263" s="178"/>
      <c r="AJ263" s="178"/>
      <c r="AK263" s="178"/>
      <c r="AL263" s="178"/>
      <c r="AM263" s="178"/>
    </row>
    <row r="264" spans="2:39" s="176" customFormat="1" ht="30" customHeight="1" x14ac:dyDescent="0.25">
      <c r="B264" s="175"/>
      <c r="F264" s="177"/>
      <c r="G264" s="231"/>
      <c r="H264" s="231"/>
      <c r="I264" s="177"/>
      <c r="J264" s="232"/>
      <c r="K264" s="232"/>
      <c r="L264" s="232"/>
      <c r="M264" s="177"/>
      <c r="N264" s="177"/>
      <c r="O264" s="177"/>
      <c r="Q264" s="231"/>
      <c r="S264" s="177"/>
      <c r="T264" s="178"/>
      <c r="U264" s="178"/>
      <c r="V264" s="179"/>
      <c r="W264" s="180"/>
      <c r="X264" s="180"/>
      <c r="Y264" s="181"/>
      <c r="Z264" s="181"/>
      <c r="AA264" s="181"/>
      <c r="AB264" s="181"/>
      <c r="AC264" s="181"/>
      <c r="AD264" s="182"/>
      <c r="AE264" s="175"/>
      <c r="AF264" s="175"/>
      <c r="AG264" s="175"/>
      <c r="AH264" s="178"/>
      <c r="AI264" s="178"/>
      <c r="AJ264" s="178"/>
      <c r="AK264" s="178"/>
      <c r="AL264" s="178"/>
      <c r="AM264" s="178"/>
    </row>
    <row r="265" spans="2:39" s="176" customFormat="1" ht="30" customHeight="1" x14ac:dyDescent="0.25">
      <c r="B265" s="175"/>
      <c r="F265" s="177"/>
      <c r="G265" s="231"/>
      <c r="H265" s="231"/>
      <c r="I265" s="177"/>
      <c r="J265" s="232"/>
      <c r="K265" s="232"/>
      <c r="L265" s="232"/>
      <c r="M265" s="177"/>
      <c r="N265" s="177"/>
      <c r="O265" s="177"/>
      <c r="Q265" s="231"/>
      <c r="S265" s="177"/>
      <c r="T265" s="178"/>
      <c r="U265" s="178"/>
      <c r="V265" s="179"/>
      <c r="W265" s="180"/>
      <c r="X265" s="180"/>
      <c r="Y265" s="181"/>
      <c r="Z265" s="181"/>
      <c r="AA265" s="181"/>
      <c r="AB265" s="181"/>
      <c r="AC265" s="181"/>
      <c r="AD265" s="182"/>
      <c r="AE265" s="175"/>
      <c r="AF265" s="175"/>
      <c r="AG265" s="175"/>
      <c r="AH265" s="178"/>
      <c r="AI265" s="178"/>
      <c r="AJ265" s="178"/>
      <c r="AK265" s="178"/>
      <c r="AL265" s="178"/>
      <c r="AM265" s="178"/>
    </row>
    <row r="276" spans="2:39" s="176" customFormat="1" ht="30" customHeight="1" x14ac:dyDescent="0.25">
      <c r="B276" s="175"/>
      <c r="F276" s="177"/>
      <c r="G276" s="231"/>
      <c r="H276" s="231"/>
      <c r="I276" s="177"/>
      <c r="J276" s="232"/>
      <c r="K276" s="232"/>
      <c r="L276" s="232"/>
      <c r="M276" s="177"/>
      <c r="N276" s="177"/>
      <c r="O276" s="177"/>
      <c r="Q276" s="231"/>
      <c r="S276" s="177"/>
      <c r="T276" s="178"/>
      <c r="U276" s="178"/>
      <c r="V276" s="179"/>
      <c r="W276" s="180"/>
      <c r="X276" s="180"/>
      <c r="Y276" s="181"/>
      <c r="Z276" s="181"/>
      <c r="AA276" s="181"/>
      <c r="AB276" s="181"/>
      <c r="AC276" s="181"/>
      <c r="AD276" s="182"/>
      <c r="AE276" s="175"/>
      <c r="AF276" s="175"/>
      <c r="AG276" s="175"/>
      <c r="AH276" s="178"/>
      <c r="AI276" s="178"/>
      <c r="AJ276" s="178"/>
      <c r="AK276" s="178"/>
      <c r="AL276" s="178"/>
      <c r="AM276" s="178"/>
    </row>
    <row r="277" spans="2:39" s="176" customFormat="1" ht="30" customHeight="1" x14ac:dyDescent="0.25">
      <c r="B277" s="175"/>
      <c r="F277" s="177"/>
      <c r="G277" s="231"/>
      <c r="H277" s="231"/>
      <c r="I277" s="177"/>
      <c r="J277" s="232"/>
      <c r="K277" s="232"/>
      <c r="L277" s="232"/>
      <c r="M277" s="177"/>
      <c r="N277" s="177"/>
      <c r="O277" s="177"/>
      <c r="Q277" s="231"/>
      <c r="S277" s="177"/>
      <c r="T277" s="178"/>
      <c r="U277" s="178"/>
      <c r="V277" s="179"/>
      <c r="W277" s="180"/>
      <c r="X277" s="180"/>
      <c r="Y277" s="181"/>
      <c r="Z277" s="181"/>
      <c r="AA277" s="181"/>
      <c r="AB277" s="181"/>
      <c r="AC277" s="181"/>
      <c r="AD277" s="182"/>
      <c r="AE277" s="175"/>
      <c r="AF277" s="175"/>
      <c r="AG277" s="175"/>
      <c r="AH277" s="178"/>
      <c r="AI277" s="178"/>
      <c r="AJ277" s="178"/>
      <c r="AK277" s="178"/>
      <c r="AL277" s="178"/>
      <c r="AM277" s="178"/>
    </row>
    <row r="278" spans="2:39" s="176" customFormat="1" ht="30" customHeight="1" x14ac:dyDescent="0.25">
      <c r="B278" s="175"/>
      <c r="F278" s="177"/>
      <c r="G278" s="231"/>
      <c r="H278" s="231"/>
      <c r="I278" s="177"/>
      <c r="J278" s="232"/>
      <c r="K278" s="232"/>
      <c r="L278" s="232"/>
      <c r="M278" s="177"/>
      <c r="N278" s="177"/>
      <c r="O278" s="177"/>
      <c r="Q278" s="231"/>
      <c r="S278" s="177"/>
      <c r="T278" s="178"/>
      <c r="U278" s="178"/>
      <c r="V278" s="179"/>
      <c r="W278" s="180"/>
      <c r="X278" s="180"/>
      <c r="Y278" s="181"/>
      <c r="Z278" s="181"/>
      <c r="AA278" s="181"/>
      <c r="AB278" s="181"/>
      <c r="AC278" s="181"/>
      <c r="AD278" s="182"/>
      <c r="AE278" s="175"/>
      <c r="AF278" s="175"/>
      <c r="AG278" s="175"/>
      <c r="AH278" s="178"/>
      <c r="AI278" s="178"/>
      <c r="AJ278" s="178"/>
      <c r="AK278" s="178"/>
      <c r="AL278" s="178"/>
      <c r="AM278" s="178"/>
    </row>
    <row r="279" spans="2:39" s="176" customFormat="1" ht="30" customHeight="1" x14ac:dyDescent="0.25">
      <c r="B279" s="175"/>
      <c r="F279" s="177"/>
      <c r="G279" s="231"/>
      <c r="H279" s="231"/>
      <c r="I279" s="177"/>
      <c r="J279" s="232"/>
      <c r="K279" s="232"/>
      <c r="L279" s="232"/>
      <c r="M279" s="177"/>
      <c r="N279" s="177"/>
      <c r="O279" s="177"/>
      <c r="Q279" s="231"/>
      <c r="S279" s="177"/>
      <c r="T279" s="178"/>
      <c r="U279" s="178"/>
      <c r="V279" s="179"/>
      <c r="W279" s="180"/>
      <c r="X279" s="180"/>
      <c r="Y279" s="181"/>
      <c r="Z279" s="181"/>
      <c r="AA279" s="181"/>
      <c r="AB279" s="181"/>
      <c r="AC279" s="181"/>
      <c r="AD279" s="182"/>
      <c r="AE279" s="175"/>
      <c r="AF279" s="175"/>
      <c r="AG279" s="175"/>
      <c r="AH279" s="178"/>
      <c r="AI279" s="178"/>
      <c r="AJ279" s="178"/>
      <c r="AK279" s="178"/>
      <c r="AL279" s="178"/>
      <c r="AM279" s="178"/>
    </row>
    <row r="289" spans="3:39" ht="30" customHeight="1" x14ac:dyDescent="0.25">
      <c r="C289" s="176">
        <v>215.19999694824199</v>
      </c>
      <c r="D289" s="176" t="s">
        <v>5</v>
      </c>
      <c r="F289" s="177" t="s">
        <v>9</v>
      </c>
      <c r="G289" s="177" t="s">
        <v>10</v>
      </c>
      <c r="H289" s="177" t="s">
        <v>7</v>
      </c>
      <c r="Q289" s="176" t="s">
        <v>8</v>
      </c>
      <c r="S289" s="177" t="s">
        <v>4</v>
      </c>
      <c r="T289" s="178">
        <v>2025</v>
      </c>
      <c r="U289" s="178" t="s">
        <v>6</v>
      </c>
      <c r="X289" s="180">
        <v>0</v>
      </c>
      <c r="Y289" s="181">
        <v>72799.985700000005</v>
      </c>
      <c r="Z289" s="181">
        <v>0</v>
      </c>
      <c r="AA289" s="181">
        <v>0</v>
      </c>
      <c r="AB289" s="181">
        <v>0</v>
      </c>
      <c r="AC289" s="181">
        <v>499999.98570000002</v>
      </c>
      <c r="AD289" s="182">
        <f>SUM(X289+Z289+AB289)</f>
        <v>0</v>
      </c>
      <c r="AE289" s="182">
        <f>SUM(W289:AB289)</f>
        <v>72799.985700000005</v>
      </c>
      <c r="AH289" s="178" t="s">
        <v>3</v>
      </c>
      <c r="AI289" s="178" t="s">
        <v>3</v>
      </c>
      <c r="AJ289" s="178" t="s">
        <v>3</v>
      </c>
      <c r="AK289" s="178" t="s">
        <v>2</v>
      </c>
      <c r="AL289" s="178" t="s">
        <v>2</v>
      </c>
      <c r="AM289" s="178" t="s">
        <v>2</v>
      </c>
    </row>
  </sheetData>
  <sheetProtection algorithmName="SHA-512" hashValue="aVUUyFgXHqpuhz59+BlHF7a41jd60hRgtQQwZdxBEDWHGVV+veArKFpxqtmnZt+3VD91dx8XoaTvHhju5TEbVQ==" saltValue="V5vG+4xXrQ45l0lXF1rHWA==" spinCount="100000" sheet="1" selectLockedCells="1"/>
  <mergeCells count="57">
    <mergeCell ref="C2:U2"/>
    <mergeCell ref="C3:U3"/>
    <mergeCell ref="F4:L4"/>
    <mergeCell ref="O4:U4"/>
    <mergeCell ref="F5:L5"/>
    <mergeCell ref="O5:U5"/>
    <mergeCell ref="C7:L7"/>
    <mergeCell ref="N7:U7"/>
    <mergeCell ref="C8:E8"/>
    <mergeCell ref="F8:L8"/>
    <mergeCell ref="N8:O8"/>
    <mergeCell ref="P8:U8"/>
    <mergeCell ref="D13:E13"/>
    <mergeCell ref="F13:L13"/>
    <mergeCell ref="N13:O13"/>
    <mergeCell ref="P13:U13"/>
    <mergeCell ref="F9:L9"/>
    <mergeCell ref="C10:E10"/>
    <mergeCell ref="F10:L10"/>
    <mergeCell ref="C11:E11"/>
    <mergeCell ref="F11:L11"/>
    <mergeCell ref="N11:O11"/>
    <mergeCell ref="P11:U11"/>
    <mergeCell ref="C12:E12"/>
    <mergeCell ref="F12:L12"/>
    <mergeCell ref="N12:O12"/>
    <mergeCell ref="P12:U12"/>
    <mergeCell ref="C14:E14"/>
    <mergeCell ref="F14:L14"/>
    <mergeCell ref="N14:O14"/>
    <mergeCell ref="P14:U14"/>
    <mergeCell ref="C15:E15"/>
    <mergeCell ref="F15:L15"/>
    <mergeCell ref="N15:O15"/>
    <mergeCell ref="P15:U15"/>
    <mergeCell ref="K24:L24"/>
    <mergeCell ref="C16:E16"/>
    <mergeCell ref="F16:L16"/>
    <mergeCell ref="N16:O16"/>
    <mergeCell ref="C17:E17"/>
    <mergeCell ref="F17:L17"/>
    <mergeCell ref="N17:O17"/>
    <mergeCell ref="C19:U19"/>
    <mergeCell ref="K20:L20"/>
    <mergeCell ref="K21:L21"/>
    <mergeCell ref="K22:L22"/>
    <mergeCell ref="K23:L23"/>
    <mergeCell ref="C33:U33"/>
    <mergeCell ref="C34:U34"/>
    <mergeCell ref="C36:U36"/>
    <mergeCell ref="C37:U37"/>
    <mergeCell ref="K25:L25"/>
    <mergeCell ref="K26:L26"/>
    <mergeCell ref="C28:F28"/>
    <mergeCell ref="K28:L28"/>
    <mergeCell ref="C30:U30"/>
    <mergeCell ref="C31:U31"/>
  </mergeCells>
  <conditionalFormatting sqref="F8:L8 F9 F10:L10">
    <cfRule type="containsText" dxfId="5" priority="1" operator="containsText" text="MPO ID">
      <formula>NOT(ISERROR(SEARCH("MPO ID",F8)))</formula>
    </cfRule>
    <cfRule type="containsText" dxfId="4" priority="2" operator="containsText" text="NEW">
      <formula>NOT(ISERROR(SEARCH("NEW",F8)))</formula>
    </cfRule>
    <cfRule type="containsText" dxfId="3" priority="3" operator="containsText" text="CFR">
      <formula>NOT(ISERROR(SEARCH("CFR",F8)))</formula>
    </cfRule>
  </conditionalFormatting>
  <conditionalFormatting sqref="P8:U10">
    <cfRule type="containsText" dxfId="2" priority="4" operator="containsText" text="TECHNICAL CORRECTION">
      <formula>NOT(ISERROR(SEARCH("TECHNICAL CORRECTION",P8)))</formula>
    </cfRule>
    <cfRule type="containsText" dxfId="1" priority="5" operator="containsText" text="Administrative Modification">
      <formula>NOT(ISERROR(SEARCH("Administrative Modification",P8)))</formula>
    </cfRule>
    <cfRule type="containsText" dxfId="0" priority="6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F16:L16" xr:uid="{6E74C2AC-1CB7-433F-82A5-7DE61CA258C2}">
      <formula1>$X$8:$X$20</formula1>
    </dataValidation>
    <dataValidation type="list" allowBlank="1" showInputMessage="1" showErrorMessage="1" sqref="P8:U10" xr:uid="{F5FB553A-93C6-43BD-8C9F-8775DD4157A9}">
      <formula1>$W$8:$W$12</formula1>
    </dataValidation>
  </dataValidations>
  <printOptions horizontalCentered="1"/>
  <pageMargins left="0.2" right="0.16" top="0.19" bottom="0.17" header="0.17" footer="0.17"/>
  <pageSetup scale="76" fitToHeight="2" orientation="landscape" r:id="rId1"/>
  <headerFooter>
    <oddFooter>&amp;L&amp;D&amp;R&amp;P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FC19-CAF7-4CAB-9088-799AA10C8BF5}">
  <sheetPr>
    <tabColor rgb="FF7030A0"/>
    <pageSetUpPr fitToPage="1"/>
  </sheetPr>
  <dimension ref="B2:J31"/>
  <sheetViews>
    <sheetView showGridLines="0" tabSelected="1" workbookViewId="0">
      <selection activeCell="H10" sqref="H10"/>
    </sheetView>
  </sheetViews>
  <sheetFormatPr defaultColWidth="8.85546875" defaultRowHeight="15" x14ac:dyDescent="0.25"/>
  <cols>
    <col min="1" max="1" width="8.85546875" style="129"/>
    <col min="2" max="2" width="33.28515625" style="128" customWidth="1"/>
    <col min="3" max="3" width="1.42578125" style="128" customWidth="1"/>
    <col min="4" max="4" width="30.5703125" style="160" customWidth="1"/>
    <col min="5" max="5" width="1.42578125" style="128" customWidth="1"/>
    <col min="6" max="6" width="30.5703125" style="160" customWidth="1"/>
    <col min="7" max="7" width="1.42578125" style="128" customWidth="1"/>
    <col min="8" max="8" width="30.5703125" style="160" customWidth="1"/>
    <col min="9" max="9" width="1.42578125" style="128" customWidth="1"/>
    <col min="10" max="10" width="30.5703125" style="160" customWidth="1"/>
    <col min="11" max="16384" width="8.85546875" style="129"/>
  </cols>
  <sheetData>
    <row r="2" spans="2:10" ht="79.150000000000006" customHeight="1" x14ac:dyDescent="0.25">
      <c r="C2" s="331" t="s">
        <v>311</v>
      </c>
      <c r="D2" s="331"/>
      <c r="E2" s="331"/>
      <c r="F2" s="331"/>
      <c r="G2" s="331"/>
      <c r="H2" s="331"/>
      <c r="I2" s="331"/>
      <c r="J2" s="331"/>
    </row>
    <row r="3" spans="2:10" s="132" customFormat="1" ht="22.5" customHeight="1" x14ac:dyDescent="0.25">
      <c r="B3" s="332" t="s">
        <v>87</v>
      </c>
      <c r="C3" s="130"/>
      <c r="D3" s="131" t="s">
        <v>102</v>
      </c>
      <c r="E3" s="130"/>
      <c r="F3" s="131" t="s">
        <v>103</v>
      </c>
      <c r="G3" s="130"/>
      <c r="H3" s="131" t="s">
        <v>104</v>
      </c>
      <c r="I3" s="130"/>
      <c r="J3" s="131" t="s">
        <v>105</v>
      </c>
    </row>
    <row r="4" spans="2:10" s="132" customFormat="1" ht="22.5" customHeight="1" x14ac:dyDescent="0.25">
      <c r="B4" s="332"/>
      <c r="C4" s="130"/>
      <c r="D4" s="133" t="s">
        <v>312</v>
      </c>
      <c r="E4" s="130"/>
      <c r="F4" s="133" t="s">
        <v>313</v>
      </c>
      <c r="G4" s="130"/>
      <c r="H4" s="133" t="s">
        <v>314</v>
      </c>
      <c r="I4" s="130"/>
      <c r="J4" s="133" t="s">
        <v>315</v>
      </c>
    </row>
    <row r="5" spans="2:10" ht="9" customHeight="1" x14ac:dyDescent="0.25">
      <c r="D5" s="128"/>
      <c r="F5" s="128"/>
      <c r="H5" s="128"/>
      <c r="J5" s="128"/>
    </row>
    <row r="6" spans="2:10" ht="34.5" x14ac:dyDescent="0.25">
      <c r="B6" s="134" t="s">
        <v>88</v>
      </c>
      <c r="C6" s="135"/>
      <c r="D6" s="136">
        <v>45971</v>
      </c>
      <c r="E6" s="135"/>
      <c r="F6" s="136">
        <f>D6+91</f>
        <v>46062</v>
      </c>
      <c r="G6" s="135"/>
      <c r="H6" s="136">
        <f>F6+91</f>
        <v>46153</v>
      </c>
      <c r="I6" s="135"/>
      <c r="J6" s="136">
        <f>H6+91</f>
        <v>46244</v>
      </c>
    </row>
    <row r="7" spans="2:10" ht="9" customHeight="1" x14ac:dyDescent="0.25">
      <c r="B7" s="137"/>
      <c r="C7" s="138"/>
      <c r="D7" s="139"/>
      <c r="E7" s="138"/>
      <c r="F7" s="139"/>
      <c r="G7" s="138"/>
      <c r="H7" s="139"/>
      <c r="I7" s="138"/>
      <c r="J7" s="139"/>
    </row>
    <row r="8" spans="2:10" ht="51.75" x14ac:dyDescent="0.25">
      <c r="B8" s="140" t="s">
        <v>89</v>
      </c>
      <c r="C8" s="141"/>
      <c r="D8" s="142">
        <f>D10-1</f>
        <v>45992</v>
      </c>
      <c r="E8" s="141"/>
      <c r="F8" s="257">
        <f>F10-1</f>
        <v>46083</v>
      </c>
      <c r="G8" s="141"/>
      <c r="H8" s="142">
        <f>H10-1</f>
        <v>46174</v>
      </c>
      <c r="I8" s="141"/>
      <c r="J8" s="142">
        <f>J10-1</f>
        <v>46265</v>
      </c>
    </row>
    <row r="9" spans="2:10" ht="9" customHeight="1" x14ac:dyDescent="0.25">
      <c r="B9" s="143"/>
      <c r="C9" s="144"/>
      <c r="D9" s="145"/>
      <c r="E9" s="144"/>
      <c r="F9" s="145"/>
      <c r="G9" s="144"/>
      <c r="H9" s="145"/>
      <c r="I9" s="144"/>
      <c r="J9" s="145"/>
    </row>
    <row r="10" spans="2:10" ht="30" customHeight="1" x14ac:dyDescent="0.25">
      <c r="B10" s="146" t="s">
        <v>90</v>
      </c>
      <c r="C10" s="141"/>
      <c r="D10" s="147">
        <v>45993</v>
      </c>
      <c r="E10" s="141"/>
      <c r="F10" s="147">
        <v>46084</v>
      </c>
      <c r="G10" s="141"/>
      <c r="H10" s="147">
        <v>46175</v>
      </c>
      <c r="I10" s="141"/>
      <c r="J10" s="147">
        <v>46266</v>
      </c>
    </row>
    <row r="11" spans="2:10" ht="9" customHeight="1" x14ac:dyDescent="0.25">
      <c r="B11" s="143"/>
      <c r="C11" s="144"/>
      <c r="D11" s="145"/>
      <c r="E11" s="144"/>
      <c r="F11" s="145"/>
      <c r="G11" s="144"/>
      <c r="H11" s="145"/>
      <c r="I11" s="144"/>
      <c r="J11" s="145"/>
    </row>
    <row r="12" spans="2:10" ht="30" customHeight="1" x14ac:dyDescent="0.25">
      <c r="B12" s="148" t="s">
        <v>91</v>
      </c>
      <c r="C12" s="141"/>
      <c r="D12" s="149">
        <f>D10+3</f>
        <v>45996</v>
      </c>
      <c r="E12" s="141"/>
      <c r="F12" s="149">
        <f>F10+3</f>
        <v>46087</v>
      </c>
      <c r="G12" s="141"/>
      <c r="H12" s="149">
        <f>H10+3</f>
        <v>46178</v>
      </c>
      <c r="I12" s="141"/>
      <c r="J12" s="149">
        <f>J10+3</f>
        <v>46269</v>
      </c>
    </row>
    <row r="13" spans="2:10" ht="9" customHeight="1" x14ac:dyDescent="0.25">
      <c r="B13" s="143"/>
      <c r="C13" s="144"/>
      <c r="D13" s="145"/>
      <c r="E13" s="144"/>
      <c r="F13" s="145"/>
      <c r="G13" s="144"/>
      <c r="H13" s="145"/>
      <c r="I13" s="144"/>
      <c r="J13" s="145"/>
    </row>
    <row r="14" spans="2:10" ht="21.6" customHeight="1" x14ac:dyDescent="0.25">
      <c r="B14" s="140" t="s">
        <v>92</v>
      </c>
      <c r="C14" s="141"/>
      <c r="D14" s="140" t="s">
        <v>93</v>
      </c>
      <c r="E14" s="141"/>
      <c r="F14" s="140" t="s">
        <v>93</v>
      </c>
      <c r="G14" s="141"/>
      <c r="H14" s="140" t="s">
        <v>93</v>
      </c>
      <c r="I14" s="141"/>
      <c r="J14" s="140" t="s">
        <v>93</v>
      </c>
    </row>
    <row r="15" spans="2:10" ht="9" customHeight="1" x14ac:dyDescent="0.25">
      <c r="B15" s="143"/>
      <c r="C15" s="144"/>
      <c r="D15" s="143"/>
      <c r="E15" s="144"/>
      <c r="F15" s="143"/>
      <c r="G15" s="144"/>
      <c r="H15" s="143"/>
      <c r="I15" s="144"/>
      <c r="J15" s="143"/>
    </row>
    <row r="16" spans="2:10" ht="30" customHeight="1" x14ac:dyDescent="0.25">
      <c r="B16" s="150" t="s">
        <v>94</v>
      </c>
      <c r="C16" s="135"/>
      <c r="D16" s="151">
        <f>D10+17</f>
        <v>46010</v>
      </c>
      <c r="E16" s="135"/>
      <c r="F16" s="151">
        <f>F10+17</f>
        <v>46101</v>
      </c>
      <c r="G16" s="135"/>
      <c r="H16" s="151">
        <f>H10+10</f>
        <v>46185</v>
      </c>
      <c r="I16" s="135"/>
      <c r="J16" s="151">
        <f>J10+17</f>
        <v>46283</v>
      </c>
    </row>
    <row r="17" spans="2:10" ht="9" customHeight="1" x14ac:dyDescent="0.25">
      <c r="B17" s="137"/>
      <c r="C17" s="138"/>
      <c r="D17" s="139"/>
      <c r="E17" s="138"/>
      <c r="F17" s="139"/>
      <c r="G17" s="138"/>
      <c r="H17" s="139"/>
      <c r="I17" s="138"/>
      <c r="J17" s="139"/>
    </row>
    <row r="18" spans="2:10" ht="21.6" customHeight="1" x14ac:dyDescent="0.25">
      <c r="B18" s="140" t="s">
        <v>95</v>
      </c>
      <c r="C18" s="141"/>
      <c r="D18" s="140" t="s">
        <v>96</v>
      </c>
      <c r="E18" s="141"/>
      <c r="F18" s="140" t="s">
        <v>96</v>
      </c>
      <c r="G18" s="141"/>
      <c r="H18" s="140" t="s">
        <v>96</v>
      </c>
      <c r="I18" s="141"/>
      <c r="J18" s="140" t="s">
        <v>96</v>
      </c>
    </row>
    <row r="19" spans="2:10" ht="9" customHeight="1" x14ac:dyDescent="0.25">
      <c r="B19" s="143"/>
      <c r="C19" s="144"/>
      <c r="D19" s="143"/>
      <c r="E19" s="144"/>
      <c r="F19" s="143"/>
      <c r="G19" s="144"/>
      <c r="H19" s="143"/>
      <c r="I19" s="144"/>
      <c r="J19" s="143"/>
    </row>
    <row r="20" spans="2:10" ht="34.5" x14ac:dyDescent="0.25">
      <c r="B20" s="152" t="s">
        <v>97</v>
      </c>
      <c r="C20" s="141"/>
      <c r="D20" s="153" t="s">
        <v>98</v>
      </c>
      <c r="E20" s="154"/>
      <c r="F20" s="153" t="s">
        <v>106</v>
      </c>
      <c r="G20" s="154"/>
      <c r="H20" s="153" t="s">
        <v>107</v>
      </c>
      <c r="I20" s="154"/>
      <c r="J20" s="153" t="s">
        <v>108</v>
      </c>
    </row>
    <row r="21" spans="2:10" ht="9" customHeight="1" x14ac:dyDescent="0.25">
      <c r="B21" s="143"/>
      <c r="C21" s="144"/>
      <c r="D21" s="155"/>
      <c r="E21" s="156"/>
      <c r="F21" s="155"/>
      <c r="G21" s="156"/>
      <c r="H21" s="155"/>
      <c r="I21" s="156"/>
      <c r="J21" s="155"/>
    </row>
    <row r="22" spans="2:10" ht="30" customHeight="1" x14ac:dyDescent="0.25">
      <c r="B22" s="157" t="s">
        <v>99</v>
      </c>
      <c r="C22" s="135"/>
      <c r="D22" s="158" t="s">
        <v>109</v>
      </c>
      <c r="E22" s="159"/>
      <c r="F22" s="158" t="s">
        <v>110</v>
      </c>
      <c r="G22" s="159"/>
      <c r="H22" s="158" t="s">
        <v>111</v>
      </c>
      <c r="I22" s="159"/>
      <c r="J22" s="158" t="s">
        <v>112</v>
      </c>
    </row>
    <row r="23" spans="2:10" ht="9" customHeight="1" x14ac:dyDescent="0.25"/>
    <row r="29" spans="2:10" ht="9" customHeight="1" x14ac:dyDescent="0.25"/>
    <row r="30" spans="2:10" x14ac:dyDescent="0.25">
      <c r="B30" s="161" t="s">
        <v>100</v>
      </c>
    </row>
    <row r="31" spans="2:10" x14ac:dyDescent="0.25">
      <c r="B31" s="161" t="s">
        <v>101</v>
      </c>
    </row>
  </sheetData>
  <mergeCells count="2">
    <mergeCell ref="C2:J2"/>
    <mergeCell ref="B3:B4"/>
  </mergeCells>
  <printOptions horizontalCentered="1"/>
  <pageMargins left="0.25" right="0.25" top="0.75" bottom="0.75" header="0.3" footer="0.3"/>
  <pageSetup scale="7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7C4C-C927-49CB-AF0A-2C347981C44C}">
  <sheetPr>
    <tabColor theme="5" tint="-0.499984740745262"/>
  </sheetPr>
  <dimension ref="B1:G142"/>
  <sheetViews>
    <sheetView showGridLines="0" workbookViewId="0">
      <pane ySplit="3" topLeftCell="A4" activePane="bottomLeft" state="frozen"/>
      <selection pane="bottomLeft" activeCell="B13" sqref="B13"/>
    </sheetView>
  </sheetViews>
  <sheetFormatPr defaultColWidth="8.85546875" defaultRowHeight="15" x14ac:dyDescent="0.25"/>
  <cols>
    <col min="1" max="1" width="8.85546875" style="163"/>
    <col min="2" max="2" width="72.28515625" style="163" bestFit="1" customWidth="1"/>
    <col min="3" max="3" width="10.5703125" style="163" bestFit="1" customWidth="1"/>
    <col min="4" max="16384" width="8.85546875" style="163"/>
  </cols>
  <sheetData>
    <row r="1" spans="2:7" ht="15.75" x14ac:dyDescent="0.25">
      <c r="B1" s="165" t="s">
        <v>114</v>
      </c>
      <c r="C1" s="168" t="s">
        <v>115</v>
      </c>
    </row>
    <row r="2" spans="2:7" hidden="1" x14ac:dyDescent="0.25">
      <c r="B2" s="165"/>
      <c r="C2" s="165"/>
    </row>
    <row r="3" spans="2:7" x14ac:dyDescent="0.25">
      <c r="B3" s="167" t="s">
        <v>116</v>
      </c>
      <c r="C3" s="171"/>
    </row>
    <row r="4" spans="2:7" x14ac:dyDescent="0.25">
      <c r="B4" s="166" t="s">
        <v>117</v>
      </c>
      <c r="C4" s="165"/>
    </row>
    <row r="5" spans="2:7" x14ac:dyDescent="0.25">
      <c r="B5" s="166" t="s">
        <v>238</v>
      </c>
      <c r="C5" s="165"/>
    </row>
    <row r="6" spans="2:7" x14ac:dyDescent="0.25">
      <c r="B6" s="166" t="s">
        <v>239</v>
      </c>
      <c r="C6" s="165"/>
    </row>
    <row r="7" spans="2:7" x14ac:dyDescent="0.25">
      <c r="B7" s="166" t="s">
        <v>240</v>
      </c>
      <c r="C7" s="165"/>
    </row>
    <row r="8" spans="2:7" x14ac:dyDescent="0.25">
      <c r="B8" s="166" t="s">
        <v>118</v>
      </c>
      <c r="C8" s="165"/>
    </row>
    <row r="9" spans="2:7" x14ac:dyDescent="0.25">
      <c r="B9" s="166" t="s">
        <v>119</v>
      </c>
      <c r="C9" s="165"/>
    </row>
    <row r="10" spans="2:7" x14ac:dyDescent="0.25">
      <c r="B10" s="166" t="s">
        <v>120</v>
      </c>
      <c r="C10" s="165"/>
    </row>
    <row r="11" spans="2:7" x14ac:dyDescent="0.25">
      <c r="B11" s="166" t="s">
        <v>121</v>
      </c>
      <c r="C11" s="165"/>
    </row>
    <row r="12" spans="2:7" x14ac:dyDescent="0.25">
      <c r="B12" s="166" t="s">
        <v>122</v>
      </c>
      <c r="C12" s="165"/>
    </row>
    <row r="13" spans="2:7" x14ac:dyDescent="0.25">
      <c r="B13" s="166" t="s">
        <v>123</v>
      </c>
      <c r="C13" s="165"/>
      <c r="G13" s="163" t="s">
        <v>241</v>
      </c>
    </row>
    <row r="14" spans="2:7" x14ac:dyDescent="0.25">
      <c r="B14" s="166" t="s">
        <v>124</v>
      </c>
      <c r="C14" s="165"/>
    </row>
    <row r="15" spans="2:7" x14ac:dyDescent="0.25">
      <c r="B15" s="166" t="s">
        <v>188</v>
      </c>
      <c r="C15" s="165"/>
    </row>
    <row r="16" spans="2:7" x14ac:dyDescent="0.25">
      <c r="B16" s="166" t="s">
        <v>242</v>
      </c>
      <c r="C16" s="165"/>
    </row>
    <row r="17" spans="2:3" x14ac:dyDescent="0.25">
      <c r="B17" s="166" t="s">
        <v>191</v>
      </c>
      <c r="C17" s="165"/>
    </row>
    <row r="18" spans="2:3" x14ac:dyDescent="0.25">
      <c r="B18" s="166" t="s">
        <v>125</v>
      </c>
      <c r="C18" s="165"/>
    </row>
    <row r="19" spans="2:3" x14ac:dyDescent="0.25">
      <c r="B19" s="166" t="s">
        <v>126</v>
      </c>
      <c r="C19" s="165"/>
    </row>
    <row r="20" spans="2:3" x14ac:dyDescent="0.25">
      <c r="B20" s="166" t="s">
        <v>243</v>
      </c>
      <c r="C20" s="165"/>
    </row>
    <row r="21" spans="2:3" x14ac:dyDescent="0.25">
      <c r="B21" s="166" t="s">
        <v>244</v>
      </c>
      <c r="C21" s="165"/>
    </row>
    <row r="22" spans="2:3" x14ac:dyDescent="0.25">
      <c r="B22" s="166" t="s">
        <v>245</v>
      </c>
      <c r="C22" s="165"/>
    </row>
    <row r="23" spans="2:3" x14ac:dyDescent="0.25">
      <c r="B23" s="166" t="s">
        <v>127</v>
      </c>
      <c r="C23" s="165"/>
    </row>
    <row r="24" spans="2:3" x14ac:dyDescent="0.25">
      <c r="B24" s="166" t="s">
        <v>128</v>
      </c>
      <c r="C24" s="165"/>
    </row>
    <row r="25" spans="2:3" x14ac:dyDescent="0.25">
      <c r="B25" s="166" t="s">
        <v>129</v>
      </c>
      <c r="C25" s="165"/>
    </row>
    <row r="26" spans="2:3" x14ac:dyDescent="0.25">
      <c r="B26" s="166" t="s">
        <v>130</v>
      </c>
      <c r="C26" s="165"/>
    </row>
    <row r="27" spans="2:3" x14ac:dyDescent="0.25">
      <c r="B27" s="166" t="s">
        <v>193</v>
      </c>
      <c r="C27" s="165"/>
    </row>
    <row r="28" spans="2:3" x14ac:dyDescent="0.25">
      <c r="B28" s="166" t="s">
        <v>194</v>
      </c>
      <c r="C28" s="165"/>
    </row>
    <row r="29" spans="2:3" x14ac:dyDescent="0.25">
      <c r="B29" s="166" t="s">
        <v>195</v>
      </c>
      <c r="C29" s="165"/>
    </row>
    <row r="30" spans="2:3" x14ac:dyDescent="0.25">
      <c r="B30" s="166" t="s">
        <v>196</v>
      </c>
      <c r="C30" s="165"/>
    </row>
    <row r="31" spans="2:3" x14ac:dyDescent="0.25">
      <c r="B31" s="166" t="s">
        <v>197</v>
      </c>
      <c r="C31" s="165"/>
    </row>
    <row r="32" spans="2:3" x14ac:dyDescent="0.25">
      <c r="B32" s="166" t="s">
        <v>198</v>
      </c>
      <c r="C32" s="165"/>
    </row>
    <row r="33" spans="2:3" x14ac:dyDescent="0.25">
      <c r="B33" s="166" t="s">
        <v>199</v>
      </c>
      <c r="C33" s="165"/>
    </row>
    <row r="34" spans="2:3" x14ac:dyDescent="0.25">
      <c r="B34" s="166" t="s">
        <v>246</v>
      </c>
      <c r="C34" s="165"/>
    </row>
    <row r="35" spans="2:3" x14ac:dyDescent="0.25">
      <c r="B35" s="166" t="s">
        <v>200</v>
      </c>
      <c r="C35" s="165"/>
    </row>
    <row r="36" spans="2:3" x14ac:dyDescent="0.25">
      <c r="B36" s="166" t="s">
        <v>201</v>
      </c>
      <c r="C36" s="165"/>
    </row>
    <row r="37" spans="2:3" x14ac:dyDescent="0.25">
      <c r="B37" s="166" t="s">
        <v>202</v>
      </c>
      <c r="C37" s="165"/>
    </row>
    <row r="38" spans="2:3" x14ac:dyDescent="0.25">
      <c r="B38" s="166" t="s">
        <v>203</v>
      </c>
      <c r="C38" s="165"/>
    </row>
    <row r="39" spans="2:3" x14ac:dyDescent="0.25">
      <c r="B39" s="166" t="s">
        <v>247</v>
      </c>
      <c r="C39" s="165"/>
    </row>
    <row r="40" spans="2:3" x14ac:dyDescent="0.25">
      <c r="B40" s="166" t="s">
        <v>204</v>
      </c>
      <c r="C40" s="165"/>
    </row>
    <row r="41" spans="2:3" x14ac:dyDescent="0.25">
      <c r="B41" s="166" t="s">
        <v>205</v>
      </c>
      <c r="C41" s="165"/>
    </row>
    <row r="42" spans="2:3" x14ac:dyDescent="0.25">
      <c r="B42" s="166" t="s">
        <v>206</v>
      </c>
      <c r="C42" s="165"/>
    </row>
    <row r="43" spans="2:3" x14ac:dyDescent="0.25">
      <c r="B43" s="166" t="s">
        <v>207</v>
      </c>
      <c r="C43" s="165"/>
    </row>
    <row r="44" spans="2:3" x14ac:dyDescent="0.25">
      <c r="B44" s="166" t="s">
        <v>208</v>
      </c>
      <c r="C44" s="165"/>
    </row>
    <row r="45" spans="2:3" x14ac:dyDescent="0.25">
      <c r="B45" s="166" t="s">
        <v>209</v>
      </c>
      <c r="C45" s="165"/>
    </row>
    <row r="46" spans="2:3" x14ac:dyDescent="0.25">
      <c r="B46" s="166" t="s">
        <v>248</v>
      </c>
      <c r="C46" s="165"/>
    </row>
    <row r="47" spans="2:3" x14ac:dyDescent="0.25">
      <c r="B47" s="166" t="s">
        <v>249</v>
      </c>
      <c r="C47" s="165"/>
    </row>
    <row r="48" spans="2:3" x14ac:dyDescent="0.25">
      <c r="B48" s="166" t="s">
        <v>131</v>
      </c>
      <c r="C48" s="165"/>
    </row>
    <row r="49" spans="2:3" x14ac:dyDescent="0.25">
      <c r="B49" s="166" t="s">
        <v>132</v>
      </c>
      <c r="C49" s="165"/>
    </row>
    <row r="50" spans="2:3" x14ac:dyDescent="0.25">
      <c r="B50" s="166" t="s">
        <v>133</v>
      </c>
      <c r="C50" s="165"/>
    </row>
    <row r="51" spans="2:3" x14ac:dyDescent="0.25">
      <c r="B51" s="166" t="s">
        <v>134</v>
      </c>
      <c r="C51" s="165"/>
    </row>
    <row r="52" spans="2:3" x14ac:dyDescent="0.25">
      <c r="B52" s="166" t="s">
        <v>135</v>
      </c>
      <c r="C52" s="165"/>
    </row>
    <row r="53" spans="2:3" x14ac:dyDescent="0.25">
      <c r="B53" s="166" t="s">
        <v>136</v>
      </c>
      <c r="C53" s="165"/>
    </row>
    <row r="54" spans="2:3" x14ac:dyDescent="0.25">
      <c r="B54" s="166" t="s">
        <v>137</v>
      </c>
      <c r="C54" s="165"/>
    </row>
    <row r="55" spans="2:3" x14ac:dyDescent="0.25">
      <c r="B55" s="166" t="s">
        <v>138</v>
      </c>
      <c r="C55" s="165"/>
    </row>
    <row r="56" spans="2:3" x14ac:dyDescent="0.25">
      <c r="B56" s="166" t="s">
        <v>250</v>
      </c>
      <c r="C56" s="165"/>
    </row>
    <row r="57" spans="2:3" x14ac:dyDescent="0.25">
      <c r="B57" s="166" t="s">
        <v>251</v>
      </c>
      <c r="C57" s="165"/>
    </row>
    <row r="58" spans="2:3" x14ac:dyDescent="0.25">
      <c r="B58" s="166" t="s">
        <v>252</v>
      </c>
      <c r="C58" s="165"/>
    </row>
    <row r="59" spans="2:3" x14ac:dyDescent="0.25">
      <c r="B59" s="166" t="s">
        <v>253</v>
      </c>
      <c r="C59" s="165"/>
    </row>
    <row r="60" spans="2:3" x14ac:dyDescent="0.25">
      <c r="B60" s="166" t="s">
        <v>139</v>
      </c>
      <c r="C60" s="165"/>
    </row>
    <row r="61" spans="2:3" x14ac:dyDescent="0.25">
      <c r="B61" s="166" t="s">
        <v>254</v>
      </c>
      <c r="C61" s="165"/>
    </row>
    <row r="62" spans="2:3" x14ac:dyDescent="0.25">
      <c r="B62" s="166" t="s">
        <v>255</v>
      </c>
      <c r="C62" s="165"/>
    </row>
    <row r="63" spans="2:3" x14ac:dyDescent="0.25">
      <c r="B63" s="166" t="s">
        <v>140</v>
      </c>
      <c r="C63" s="165"/>
    </row>
    <row r="64" spans="2:3" x14ac:dyDescent="0.25">
      <c r="B64" s="166" t="s">
        <v>141</v>
      </c>
      <c r="C64" s="165"/>
    </row>
    <row r="65" spans="2:3" x14ac:dyDescent="0.25">
      <c r="B65" s="166" t="s">
        <v>210</v>
      </c>
      <c r="C65" s="165"/>
    </row>
    <row r="66" spans="2:3" x14ac:dyDescent="0.25">
      <c r="B66" s="166" t="s">
        <v>256</v>
      </c>
      <c r="C66" s="165"/>
    </row>
    <row r="67" spans="2:3" x14ac:dyDescent="0.25">
      <c r="B67" s="166" t="s">
        <v>257</v>
      </c>
      <c r="C67" s="165"/>
    </row>
    <row r="68" spans="2:3" x14ac:dyDescent="0.25">
      <c r="B68" s="166" t="s">
        <v>258</v>
      </c>
      <c r="C68" s="165"/>
    </row>
    <row r="69" spans="2:3" x14ac:dyDescent="0.25">
      <c r="B69" s="166" t="s">
        <v>142</v>
      </c>
      <c r="C69" s="165"/>
    </row>
    <row r="70" spans="2:3" x14ac:dyDescent="0.25">
      <c r="B70" s="166" t="s">
        <v>143</v>
      </c>
      <c r="C70" s="165"/>
    </row>
    <row r="71" spans="2:3" x14ac:dyDescent="0.25">
      <c r="B71" s="166" t="s">
        <v>144</v>
      </c>
      <c r="C71" s="165"/>
    </row>
    <row r="72" spans="2:3" x14ac:dyDescent="0.25">
      <c r="B72" s="166" t="s">
        <v>259</v>
      </c>
      <c r="C72" s="165"/>
    </row>
    <row r="73" spans="2:3" x14ac:dyDescent="0.25">
      <c r="B73" s="166" t="s">
        <v>260</v>
      </c>
      <c r="C73" s="165"/>
    </row>
    <row r="74" spans="2:3" x14ac:dyDescent="0.25">
      <c r="B74" s="166" t="s">
        <v>145</v>
      </c>
      <c r="C74" s="165"/>
    </row>
    <row r="75" spans="2:3" x14ac:dyDescent="0.25">
      <c r="B75" s="166" t="s">
        <v>146</v>
      </c>
      <c r="C75" s="165"/>
    </row>
    <row r="76" spans="2:3" x14ac:dyDescent="0.25">
      <c r="B76" s="166" t="s">
        <v>147</v>
      </c>
      <c r="C76" s="165"/>
    </row>
    <row r="77" spans="2:3" x14ac:dyDescent="0.25">
      <c r="B77" s="166" t="s">
        <v>148</v>
      </c>
      <c r="C77" s="165"/>
    </row>
    <row r="78" spans="2:3" x14ac:dyDescent="0.25">
      <c r="B78" s="166" t="s">
        <v>149</v>
      </c>
      <c r="C78" s="165"/>
    </row>
    <row r="79" spans="2:3" x14ac:dyDescent="0.25">
      <c r="B79" s="166" t="s">
        <v>150</v>
      </c>
      <c r="C79" s="165"/>
    </row>
    <row r="80" spans="2:3" x14ac:dyDescent="0.25">
      <c r="B80" s="166" t="s">
        <v>261</v>
      </c>
      <c r="C80" s="165"/>
    </row>
    <row r="81" spans="2:3" x14ac:dyDescent="0.25">
      <c r="B81" s="166" t="s">
        <v>262</v>
      </c>
      <c r="C81" s="165"/>
    </row>
    <row r="82" spans="2:3" x14ac:dyDescent="0.25">
      <c r="B82" s="166" t="s">
        <v>151</v>
      </c>
      <c r="C82" s="165"/>
    </row>
    <row r="83" spans="2:3" x14ac:dyDescent="0.25">
      <c r="B83" s="166" t="s">
        <v>152</v>
      </c>
      <c r="C83" s="165"/>
    </row>
    <row r="84" spans="2:3" x14ac:dyDescent="0.25">
      <c r="B84" s="166" t="s">
        <v>153</v>
      </c>
      <c r="C84" s="165"/>
    </row>
    <row r="85" spans="2:3" x14ac:dyDescent="0.25">
      <c r="B85" s="166" t="s">
        <v>154</v>
      </c>
      <c r="C85" s="165"/>
    </row>
    <row r="86" spans="2:3" x14ac:dyDescent="0.25">
      <c r="B86" s="166" t="s">
        <v>155</v>
      </c>
      <c r="C86" s="165"/>
    </row>
    <row r="87" spans="2:3" x14ac:dyDescent="0.25">
      <c r="B87" s="166" t="s">
        <v>263</v>
      </c>
      <c r="C87" s="165"/>
    </row>
    <row r="88" spans="2:3" x14ac:dyDescent="0.25">
      <c r="B88" s="166" t="s">
        <v>264</v>
      </c>
      <c r="C88" s="165"/>
    </row>
    <row r="89" spans="2:3" x14ac:dyDescent="0.25">
      <c r="B89" s="166" t="s">
        <v>265</v>
      </c>
      <c r="C89" s="165"/>
    </row>
    <row r="90" spans="2:3" x14ac:dyDescent="0.25">
      <c r="B90" s="166" t="s">
        <v>266</v>
      </c>
      <c r="C90" s="165"/>
    </row>
    <row r="91" spans="2:3" x14ac:dyDescent="0.25">
      <c r="B91" s="166" t="s">
        <v>267</v>
      </c>
      <c r="C91" s="165"/>
    </row>
    <row r="92" spans="2:3" x14ac:dyDescent="0.25">
      <c r="B92" s="166" t="s">
        <v>268</v>
      </c>
      <c r="C92" s="165"/>
    </row>
    <row r="93" spans="2:3" x14ac:dyDescent="0.25">
      <c r="B93" s="166" t="s">
        <v>269</v>
      </c>
      <c r="C93" s="165"/>
    </row>
    <row r="94" spans="2:3" x14ac:dyDescent="0.25">
      <c r="B94" s="166" t="s">
        <v>270</v>
      </c>
      <c r="C94" s="165"/>
    </row>
    <row r="95" spans="2:3" x14ac:dyDescent="0.25">
      <c r="B95" s="166" t="s">
        <v>271</v>
      </c>
      <c r="C95" s="165"/>
    </row>
    <row r="96" spans="2:3" x14ac:dyDescent="0.25">
      <c r="B96" s="166" t="s">
        <v>272</v>
      </c>
      <c r="C96" s="165"/>
    </row>
    <row r="97" spans="2:3" x14ac:dyDescent="0.25">
      <c r="B97" s="166" t="s">
        <v>273</v>
      </c>
      <c r="C97" s="165"/>
    </row>
    <row r="98" spans="2:3" x14ac:dyDescent="0.25">
      <c r="B98" s="166" t="s">
        <v>274</v>
      </c>
      <c r="C98" s="165"/>
    </row>
    <row r="99" spans="2:3" x14ac:dyDescent="0.25">
      <c r="B99" s="166" t="s">
        <v>275</v>
      </c>
      <c r="C99" s="165"/>
    </row>
    <row r="100" spans="2:3" x14ac:dyDescent="0.25">
      <c r="B100" s="166" t="s">
        <v>276</v>
      </c>
      <c r="C100" s="165"/>
    </row>
    <row r="101" spans="2:3" x14ac:dyDescent="0.25">
      <c r="B101" s="166" t="s">
        <v>156</v>
      </c>
      <c r="C101" s="165"/>
    </row>
    <row r="102" spans="2:3" x14ac:dyDescent="0.25">
      <c r="B102" s="166" t="s">
        <v>277</v>
      </c>
      <c r="C102" s="165"/>
    </row>
    <row r="103" spans="2:3" x14ac:dyDescent="0.25">
      <c r="B103" s="166" t="s">
        <v>157</v>
      </c>
      <c r="C103" s="165"/>
    </row>
    <row r="104" spans="2:3" x14ac:dyDescent="0.25">
      <c r="B104" s="166" t="s">
        <v>158</v>
      </c>
      <c r="C104" s="165"/>
    </row>
    <row r="105" spans="2:3" x14ac:dyDescent="0.25">
      <c r="B105" s="166" t="s">
        <v>159</v>
      </c>
      <c r="C105" s="165"/>
    </row>
    <row r="106" spans="2:3" x14ac:dyDescent="0.25">
      <c r="B106" s="166" t="s">
        <v>160</v>
      </c>
      <c r="C106" s="165"/>
    </row>
    <row r="107" spans="2:3" x14ac:dyDescent="0.25">
      <c r="B107" s="166" t="s">
        <v>161</v>
      </c>
      <c r="C107" s="165"/>
    </row>
    <row r="108" spans="2:3" x14ac:dyDescent="0.25">
      <c r="B108" s="166" t="s">
        <v>162</v>
      </c>
      <c r="C108" s="165"/>
    </row>
    <row r="109" spans="2:3" x14ac:dyDescent="0.25">
      <c r="B109" s="166" t="s">
        <v>163</v>
      </c>
      <c r="C109" s="165"/>
    </row>
    <row r="110" spans="2:3" x14ac:dyDescent="0.25">
      <c r="B110" s="166" t="s">
        <v>164</v>
      </c>
      <c r="C110" s="165"/>
    </row>
    <row r="111" spans="2:3" x14ac:dyDescent="0.25">
      <c r="B111" s="166" t="s">
        <v>165</v>
      </c>
      <c r="C111" s="165"/>
    </row>
    <row r="112" spans="2:3" x14ac:dyDescent="0.25">
      <c r="B112" s="166" t="s">
        <v>166</v>
      </c>
      <c r="C112" s="165"/>
    </row>
    <row r="113" spans="2:3" x14ac:dyDescent="0.25">
      <c r="B113" s="166" t="s">
        <v>167</v>
      </c>
      <c r="C113" s="165"/>
    </row>
    <row r="114" spans="2:3" x14ac:dyDescent="0.25">
      <c r="B114" s="166" t="s">
        <v>168</v>
      </c>
      <c r="C114" s="165"/>
    </row>
    <row r="115" spans="2:3" x14ac:dyDescent="0.25">
      <c r="B115" s="166" t="s">
        <v>169</v>
      </c>
      <c r="C115" s="165"/>
    </row>
    <row r="116" spans="2:3" x14ac:dyDescent="0.25">
      <c r="B116" s="166" t="s">
        <v>278</v>
      </c>
      <c r="C116" s="165"/>
    </row>
    <row r="117" spans="2:3" x14ac:dyDescent="0.25">
      <c r="B117" s="166" t="s">
        <v>170</v>
      </c>
      <c r="C117" s="165"/>
    </row>
    <row r="118" spans="2:3" x14ac:dyDescent="0.25">
      <c r="B118" s="166" t="s">
        <v>279</v>
      </c>
      <c r="C118" s="165"/>
    </row>
    <row r="119" spans="2:3" x14ac:dyDescent="0.25">
      <c r="B119" s="166" t="s">
        <v>171</v>
      </c>
      <c r="C119" s="165"/>
    </row>
    <row r="120" spans="2:3" x14ac:dyDescent="0.25">
      <c r="B120" s="166" t="s">
        <v>172</v>
      </c>
      <c r="C120" s="165"/>
    </row>
    <row r="121" spans="2:3" x14ac:dyDescent="0.25">
      <c r="B121" s="166" t="s">
        <v>173</v>
      </c>
      <c r="C121" s="165"/>
    </row>
    <row r="122" spans="2:3" x14ac:dyDescent="0.25">
      <c r="B122" s="166" t="s">
        <v>174</v>
      </c>
      <c r="C122" s="165"/>
    </row>
    <row r="123" spans="2:3" x14ac:dyDescent="0.25">
      <c r="B123" s="166" t="s">
        <v>175</v>
      </c>
      <c r="C123" s="165"/>
    </row>
    <row r="124" spans="2:3" x14ac:dyDescent="0.25">
      <c r="B124" s="166" t="s">
        <v>176</v>
      </c>
      <c r="C124" s="165"/>
    </row>
    <row r="125" spans="2:3" x14ac:dyDescent="0.25">
      <c r="B125" s="166" t="s">
        <v>280</v>
      </c>
      <c r="C125" s="165"/>
    </row>
    <row r="126" spans="2:3" x14ac:dyDescent="0.25">
      <c r="B126" s="166" t="s">
        <v>281</v>
      </c>
      <c r="C126" s="165"/>
    </row>
    <row r="127" spans="2:3" x14ac:dyDescent="0.25">
      <c r="B127" s="166" t="s">
        <v>177</v>
      </c>
      <c r="C127" s="165"/>
    </row>
    <row r="128" spans="2:3" x14ac:dyDescent="0.25">
      <c r="B128" s="166" t="s">
        <v>282</v>
      </c>
      <c r="C128" s="165"/>
    </row>
    <row r="129" spans="2:3" x14ac:dyDescent="0.25">
      <c r="B129" s="166" t="s">
        <v>178</v>
      </c>
      <c r="C129" s="165"/>
    </row>
    <row r="130" spans="2:3" x14ac:dyDescent="0.25">
      <c r="B130" s="166" t="s">
        <v>179</v>
      </c>
      <c r="C130" s="165"/>
    </row>
    <row r="131" spans="2:3" x14ac:dyDescent="0.25">
      <c r="B131" s="166" t="s">
        <v>180</v>
      </c>
      <c r="C131" s="165"/>
    </row>
    <row r="132" spans="2:3" x14ac:dyDescent="0.25">
      <c r="B132" s="166" t="s">
        <v>181</v>
      </c>
      <c r="C132" s="165"/>
    </row>
    <row r="133" spans="2:3" x14ac:dyDescent="0.25">
      <c r="B133" s="166" t="s">
        <v>182</v>
      </c>
      <c r="C133" s="165"/>
    </row>
    <row r="134" spans="2:3" x14ac:dyDescent="0.25">
      <c r="B134" s="166" t="s">
        <v>183</v>
      </c>
      <c r="C134" s="165"/>
    </row>
    <row r="135" spans="2:3" x14ac:dyDescent="0.25">
      <c r="B135" s="166" t="s">
        <v>184</v>
      </c>
      <c r="C135" s="165"/>
    </row>
    <row r="136" spans="2:3" x14ac:dyDescent="0.25">
      <c r="B136" s="166" t="s">
        <v>185</v>
      </c>
      <c r="C136" s="165"/>
    </row>
    <row r="137" spans="2:3" x14ac:dyDescent="0.25">
      <c r="B137" s="166" t="s">
        <v>283</v>
      </c>
      <c r="C137" s="165"/>
    </row>
    <row r="138" spans="2:3" x14ac:dyDescent="0.25">
      <c r="B138" s="166" t="s">
        <v>186</v>
      </c>
      <c r="C138" s="165"/>
    </row>
    <row r="139" spans="2:3" x14ac:dyDescent="0.25">
      <c r="B139" s="166" t="s">
        <v>190</v>
      </c>
      <c r="C139" s="165"/>
    </row>
    <row r="140" spans="2:3" x14ac:dyDescent="0.25">
      <c r="B140" s="166" t="s">
        <v>187</v>
      </c>
      <c r="C140" s="165"/>
    </row>
    <row r="141" spans="2:3" x14ac:dyDescent="0.25">
      <c r="B141" s="166" t="s">
        <v>284</v>
      </c>
      <c r="C141" s="165"/>
    </row>
    <row r="142" spans="2:3" x14ac:dyDescent="0.25">
      <c r="B142" s="166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6407-5744-45DF-9213-30DBE3118B9E}">
  <sheetPr>
    <tabColor theme="9" tint="-0.249977111117893"/>
  </sheetPr>
  <dimension ref="B1:G33"/>
  <sheetViews>
    <sheetView showGridLines="0" workbookViewId="0">
      <selection activeCell="K29" sqref="K29"/>
    </sheetView>
  </sheetViews>
  <sheetFormatPr defaultColWidth="8.85546875" defaultRowHeight="15" x14ac:dyDescent="0.25"/>
  <cols>
    <col min="1" max="1" width="8.85546875" style="162"/>
    <col min="2" max="2" width="53.5703125" style="162" bestFit="1" customWidth="1"/>
    <col min="3" max="3" width="8.140625" style="162" bestFit="1" customWidth="1"/>
    <col min="4" max="16384" width="8.85546875" style="162"/>
  </cols>
  <sheetData>
    <row r="1" spans="2:7" ht="15.75" x14ac:dyDescent="0.25">
      <c r="B1" s="165" t="s">
        <v>114</v>
      </c>
      <c r="C1" s="168" t="s">
        <v>212</v>
      </c>
    </row>
    <row r="2" spans="2:7" hidden="1" x14ac:dyDescent="0.25">
      <c r="B2" s="165"/>
      <c r="C2" s="165"/>
    </row>
    <row r="3" spans="2:7" x14ac:dyDescent="0.25">
      <c r="B3" s="169" t="s">
        <v>116</v>
      </c>
      <c r="C3" s="170"/>
    </row>
    <row r="4" spans="2:7" x14ac:dyDescent="0.25">
      <c r="B4" s="166" t="s">
        <v>213</v>
      </c>
      <c r="C4" s="165"/>
    </row>
    <row r="5" spans="2:7" x14ac:dyDescent="0.25">
      <c r="B5" s="166" t="s">
        <v>285</v>
      </c>
      <c r="C5" s="165"/>
    </row>
    <row r="6" spans="2:7" x14ac:dyDescent="0.25">
      <c r="B6" s="166" t="s">
        <v>214</v>
      </c>
      <c r="C6" s="165"/>
    </row>
    <row r="7" spans="2:7" x14ac:dyDescent="0.25">
      <c r="B7" s="166" t="s">
        <v>215</v>
      </c>
      <c r="C7" s="165"/>
    </row>
    <row r="8" spans="2:7" x14ac:dyDescent="0.25">
      <c r="B8" s="166" t="s">
        <v>286</v>
      </c>
      <c r="C8" s="165"/>
    </row>
    <row r="9" spans="2:7" x14ac:dyDescent="0.25">
      <c r="B9" s="166" t="s">
        <v>287</v>
      </c>
      <c r="C9" s="165"/>
    </row>
    <row r="10" spans="2:7" x14ac:dyDescent="0.25">
      <c r="B10" s="166" t="s">
        <v>288</v>
      </c>
      <c r="C10" s="165"/>
    </row>
    <row r="11" spans="2:7" x14ac:dyDescent="0.25">
      <c r="B11" s="166" t="s">
        <v>192</v>
      </c>
      <c r="C11" s="165"/>
    </row>
    <row r="12" spans="2:7" x14ac:dyDescent="0.25">
      <c r="B12" s="166" t="s">
        <v>289</v>
      </c>
      <c r="C12" s="165"/>
    </row>
    <row r="13" spans="2:7" x14ac:dyDescent="0.25">
      <c r="B13" s="166" t="s">
        <v>216</v>
      </c>
      <c r="C13" s="165"/>
      <c r="G13" s="162" t="s">
        <v>241</v>
      </c>
    </row>
    <row r="14" spans="2:7" x14ac:dyDescent="0.25">
      <c r="B14" s="166" t="s">
        <v>217</v>
      </c>
      <c r="C14" s="165"/>
    </row>
    <row r="15" spans="2:7" x14ac:dyDescent="0.25">
      <c r="B15" s="166" t="s">
        <v>218</v>
      </c>
      <c r="C15" s="165"/>
    </row>
    <row r="16" spans="2:7" x14ac:dyDescent="0.25">
      <c r="B16" s="166" t="s">
        <v>219</v>
      </c>
      <c r="C16" s="165"/>
    </row>
    <row r="17" spans="2:3" x14ac:dyDescent="0.25">
      <c r="B17" s="166" t="s">
        <v>220</v>
      </c>
      <c r="C17" s="165"/>
    </row>
    <row r="18" spans="2:3" x14ac:dyDescent="0.25">
      <c r="B18" s="166" t="s">
        <v>221</v>
      </c>
      <c r="C18" s="165"/>
    </row>
    <row r="19" spans="2:3" x14ac:dyDescent="0.25">
      <c r="B19" s="166" t="s">
        <v>222</v>
      </c>
      <c r="C19" s="165"/>
    </row>
    <row r="20" spans="2:3" x14ac:dyDescent="0.25">
      <c r="B20" s="166" t="s">
        <v>223</v>
      </c>
      <c r="C20" s="165"/>
    </row>
    <row r="21" spans="2:3" x14ac:dyDescent="0.25">
      <c r="B21" s="166" t="s">
        <v>224</v>
      </c>
      <c r="C21" s="165"/>
    </row>
    <row r="22" spans="2:3" x14ac:dyDescent="0.25">
      <c r="B22" s="166" t="s">
        <v>290</v>
      </c>
      <c r="C22" s="165"/>
    </row>
    <row r="23" spans="2:3" x14ac:dyDescent="0.25">
      <c r="B23" s="166" t="s">
        <v>225</v>
      </c>
      <c r="C23" s="165"/>
    </row>
    <row r="24" spans="2:3" x14ac:dyDescent="0.25">
      <c r="B24" s="166" t="s">
        <v>226</v>
      </c>
      <c r="C24" s="165"/>
    </row>
    <row r="25" spans="2:3" x14ac:dyDescent="0.25">
      <c r="B25" s="166" t="s">
        <v>291</v>
      </c>
      <c r="C25" s="165"/>
    </row>
    <row r="26" spans="2:3" x14ac:dyDescent="0.25">
      <c r="B26" s="166" t="s">
        <v>227</v>
      </c>
      <c r="C26" s="165"/>
    </row>
    <row r="27" spans="2:3" x14ac:dyDescent="0.25">
      <c r="B27" s="166" t="s">
        <v>228</v>
      </c>
      <c r="C27" s="165"/>
    </row>
    <row r="28" spans="2:3" x14ac:dyDescent="0.25">
      <c r="B28" s="166" t="s">
        <v>229</v>
      </c>
      <c r="C28" s="165"/>
    </row>
    <row r="29" spans="2:3" x14ac:dyDescent="0.25">
      <c r="B29" s="166" t="s">
        <v>230</v>
      </c>
      <c r="C29" s="165"/>
    </row>
    <row r="30" spans="2:3" x14ac:dyDescent="0.25">
      <c r="B30" s="166" t="s">
        <v>231</v>
      </c>
      <c r="C30" s="165"/>
    </row>
    <row r="31" spans="2:3" x14ac:dyDescent="0.25">
      <c r="B31" s="166" t="s">
        <v>189</v>
      </c>
      <c r="C31" s="165"/>
    </row>
    <row r="32" spans="2:3" x14ac:dyDescent="0.25">
      <c r="B32" s="166" t="s">
        <v>292</v>
      </c>
      <c r="C32" s="165"/>
    </row>
    <row r="33" spans="2:2" hidden="1" x14ac:dyDescent="0.25">
      <c r="B33" s="164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CDF0-4F5F-4A2F-9283-DD562DCC8D94}">
  <sheetPr>
    <tabColor theme="8" tint="-0.249977111117893"/>
  </sheetPr>
  <dimension ref="B1:G14"/>
  <sheetViews>
    <sheetView showGridLines="0" workbookViewId="0">
      <selection activeCell="C18" sqref="C18"/>
    </sheetView>
  </sheetViews>
  <sheetFormatPr defaultColWidth="8.85546875" defaultRowHeight="15" x14ac:dyDescent="0.25"/>
  <cols>
    <col min="1" max="1" width="8.85546875" style="172"/>
    <col min="2" max="2" width="31.28515625" style="172" bestFit="1" customWidth="1"/>
    <col min="3" max="3" width="12.7109375" style="172" customWidth="1"/>
    <col min="4" max="16384" width="8.85546875" style="172"/>
  </cols>
  <sheetData>
    <row r="1" spans="2:7" ht="18.75" x14ac:dyDescent="0.3">
      <c r="B1" s="165" t="s">
        <v>114</v>
      </c>
      <c r="C1" s="173" t="s">
        <v>232</v>
      </c>
    </row>
    <row r="2" spans="2:7" hidden="1" x14ac:dyDescent="0.25">
      <c r="B2" s="165"/>
      <c r="C2" s="165"/>
    </row>
    <row r="3" spans="2:7" x14ac:dyDescent="0.25">
      <c r="B3" s="165" t="s">
        <v>116</v>
      </c>
      <c r="C3" s="174"/>
    </row>
    <row r="4" spans="2:7" x14ac:dyDescent="0.25">
      <c r="B4" s="166" t="s">
        <v>233</v>
      </c>
      <c r="C4" s="165"/>
    </row>
    <row r="5" spans="2:7" x14ac:dyDescent="0.25">
      <c r="B5" s="166" t="s">
        <v>234</v>
      </c>
      <c r="C5" s="165"/>
    </row>
    <row r="6" spans="2:7" x14ac:dyDescent="0.25">
      <c r="B6" s="166" t="s">
        <v>235</v>
      </c>
      <c r="C6" s="165"/>
    </row>
    <row r="7" spans="2:7" x14ac:dyDescent="0.25">
      <c r="B7" s="166" t="s">
        <v>293</v>
      </c>
      <c r="C7" s="165"/>
    </row>
    <row r="8" spans="2:7" x14ac:dyDescent="0.25">
      <c r="B8" s="166" t="s">
        <v>294</v>
      </c>
      <c r="C8" s="165"/>
    </row>
    <row r="9" spans="2:7" x14ac:dyDescent="0.25">
      <c r="B9" s="166" t="s">
        <v>236</v>
      </c>
      <c r="C9" s="165"/>
    </row>
    <row r="10" spans="2:7" x14ac:dyDescent="0.25">
      <c r="B10" s="166" t="s">
        <v>237</v>
      </c>
      <c r="C10" s="165"/>
    </row>
    <row r="11" spans="2:7" x14ac:dyDescent="0.25">
      <c r="B11" s="166" t="s">
        <v>295</v>
      </c>
      <c r="C11" s="165"/>
    </row>
    <row r="12" spans="2:7" x14ac:dyDescent="0.25">
      <c r="B12" s="166" t="s">
        <v>296</v>
      </c>
      <c r="C12" s="165"/>
    </row>
    <row r="13" spans="2:7" x14ac:dyDescent="0.25">
      <c r="B13" s="166" t="s">
        <v>297</v>
      </c>
      <c r="C13" s="165"/>
      <c r="G13" s="172" t="s">
        <v>241</v>
      </c>
    </row>
    <row r="14" spans="2:7" hidden="1" x14ac:dyDescent="0.25">
      <c r="B14" s="166" t="s">
        <v>211</v>
      </c>
      <c r="C14" s="1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Type CN here</vt:lpstr>
      <vt:lpstr>Type CN here (2)</vt:lpstr>
      <vt:lpstr>Type CN here (3)</vt:lpstr>
      <vt:lpstr>Type CN here (4)</vt:lpstr>
      <vt:lpstr>Type CN here (5)</vt:lpstr>
      <vt:lpstr>FFY 2026 SCHEDULE</vt:lpstr>
      <vt:lpstr>FEDERAL Codes</vt:lpstr>
      <vt:lpstr>STATE Codes</vt:lpstr>
      <vt:lpstr>LOCAL Codes</vt:lpstr>
      <vt:lpstr>Match Ratio Calculator </vt:lpstr>
      <vt:lpstr>Match Ratio Calculator</vt:lpstr>
      <vt:lpstr>'FFY 2026 SCHEDULE'!Print_Area</vt:lpstr>
      <vt:lpstr>'Type CN here'!Print_Area</vt:lpstr>
      <vt:lpstr>'Type CN here (2)'!Print_Area</vt:lpstr>
      <vt:lpstr>'Type CN here (3)'!Print_Area</vt:lpstr>
      <vt:lpstr>'Type CN here (4)'!Print_Area</vt:lpstr>
      <vt:lpstr>'Type CN here (5)'!Print_Area</vt:lpstr>
      <vt:lpstr>'Match Ratio Calculator'!Print_Titles</vt:lpstr>
      <vt:lpstr>'Match Ratio Calculator '!Print_Titles</vt:lpstr>
      <vt:lpstr>'Type CN here'!TIP_Amendment_Spreadsheet_2024_2029</vt:lpstr>
      <vt:lpstr>'Type CN here (2)'!TIP_Amendment_Spreadsheet_2024_2029</vt:lpstr>
      <vt:lpstr>'Type CN here (3)'!TIP_Amendment_Spreadsheet_2024_2029</vt:lpstr>
      <vt:lpstr>'Type CN here (4)'!TIP_Amendment_Spreadsheet_2024_2029</vt:lpstr>
      <vt:lpstr>'Type CN here (5)'!TIP_Amendment_Spreadsheet_2024_2029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Merlo</dc:creator>
  <cp:lastModifiedBy>Mark Bailon</cp:lastModifiedBy>
  <cp:lastPrinted>2025-07-02T17:28:50Z</cp:lastPrinted>
  <dcterms:created xsi:type="dcterms:W3CDTF">2023-09-21T16:44:34Z</dcterms:created>
  <dcterms:modified xsi:type="dcterms:W3CDTF">2025-10-24T15:08:25Z</dcterms:modified>
</cp:coreProperties>
</file>